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VI-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#REF!</definedName>
    <definedName name="_PMT23">#REF!</definedName>
    <definedName name="_Table2_In1">#N/A</definedName>
    <definedName name="_TR2">#REF!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VI-1'!#REF!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[1]PLANTA!$A$2:$O$70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AMBIOS2">#REF!</definedName>
    <definedName name="CENTRALES">#REF!</definedName>
    <definedName name="Centrales.">#REF!</definedName>
    <definedName name="centrales2">#REF!</definedName>
    <definedName name="CG">#REF!</definedName>
    <definedName name="CMg">#REF!</definedName>
    <definedName name="colapsosA" hidden="1">{"'DMAX'!$A$10:$P$43"}</definedName>
    <definedName name="COMBUSTIBLE">#REF!</definedName>
    <definedName name="combustible.">#REF!</definedName>
    <definedName name="combustible2">#REF!</definedName>
    <definedName name="Criteria">#N/A</definedName>
    <definedName name="_xlnm.Criteria">#N/A</definedName>
    <definedName name="Criterios_IM">#N/A</definedName>
    <definedName name="CUADRO1">[2]SALES_INC!$A$6:$A$17</definedName>
    <definedName name="CUADRO2">[2]SALES_INC!$L$3:$O$14</definedName>
    <definedName name="CUADRO3">#REF!</definedName>
    <definedName name="d_3">#REF!</definedName>
    <definedName name="Data">#N/A</definedName>
    <definedName name="Database">#N/A</definedName>
    <definedName name="EEEEEE" hidden="1">{"'DMAX'!$A$10:$P$43"}</definedName>
    <definedName name="EMBALSES">#REF!</definedName>
    <definedName name="embalses.">#REF!</definedName>
    <definedName name="embalses2">#REF!</definedName>
    <definedName name="Equivalencia_nombres_clientes">'[3]Nombres distribuidoras'!$F$2:$G$71</definedName>
    <definedName name="erreer">#REF!</definedName>
    <definedName name="erreer.">#REF!</definedName>
    <definedName name="FA">#REF!</definedName>
    <definedName name="falla" hidden="1">{"'FLUJO'!$X$101"}</definedName>
    <definedName name="fILLL" hidden="1">#REF!</definedName>
    <definedName name="fONDO">[4]FONDO!$A$1:$N$841</definedName>
    <definedName name="GAS">#REF!</definedName>
    <definedName name="GB">'[5]GRAF 19'!#REF!</definedName>
    <definedName name="GENBRU">#REF!</definedName>
    <definedName name="GENBRU.">#REF!</definedName>
    <definedName name="genbru2">#REF!</definedName>
    <definedName name="GENBRUs">#REF!</definedName>
    <definedName name="GENERACION">#REF!</definedName>
    <definedName name="generacion2">#REF!</definedName>
    <definedName name="GENERACION3">#REF!</definedName>
    <definedName name="gg">#REF!</definedName>
    <definedName name="hhh">#REF!</definedName>
    <definedName name="HTML_CodePage" hidden="1">1252</definedName>
    <definedName name="HTML_Control" hidden="1">{"'DMAX'!$A$10:$P$43"}</definedName>
    <definedName name="HTML_Description" hidden="1">""</definedName>
    <definedName name="HTML_Email" hidden="1">""</definedName>
    <definedName name="HTML_Header" hidden="1">"DMAX"</definedName>
    <definedName name="HTML_LastUpdate" hidden="1">"11/05/1999"</definedName>
    <definedName name="HTML_LineAfter" hidden="1">FALSE</definedName>
    <definedName name="HTML_LineBefore" hidden="1">FALSE</definedName>
    <definedName name="HTML_Name" hidden="1">"caceres"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"C:\Mis documentos\HTML.htm"</definedName>
    <definedName name="HTML_PathTemplate" hidden="1">"D:\web1999\may_1999\detalles\HTMLTemporal.htm"</definedName>
    <definedName name="HTML_Title" hidden="1">"estabr"</definedName>
    <definedName name="Imprimir_área_IM">#REF!</definedName>
    <definedName name="IND">#REF!</definedName>
    <definedName name="indat">#REF!</definedName>
    <definedName name="inicio">#REF!</definedName>
    <definedName name="INYECC">#REF!</definedName>
    <definedName name="inyecc2">#REF!</definedName>
    <definedName name="IR">#REF!</definedName>
    <definedName name="IVA">[6]MAYO!$B$2</definedName>
    <definedName name="MES">#REF!</definedName>
    <definedName name="meses">[7]FONDO!$R$2:$S$34</definedName>
    <definedName name="MON">#REF!</definedName>
    <definedName name="PEn">#REF!</definedName>
    <definedName name="PF">[8]PF!#REF!</definedName>
    <definedName name="PM">[9]PM!$A$1</definedName>
    <definedName name="PMC">[9]PMC!$A$1</definedName>
    <definedName name="PMT">#REF!</definedName>
    <definedName name="pp">[8]GB!#REF!</definedName>
    <definedName name="Print_Area">#REF!</definedName>
    <definedName name="QWERTY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RR" hidden="1">{"'DMAX'!$A$10:$P$43"}</definedName>
    <definedName name="rrrrr">'[10]GRAF24 '!#REF!</definedName>
    <definedName name="TR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vbvbd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N53" i="1" l="1"/>
  <c r="J53" i="1"/>
  <c r="I53" i="1"/>
  <c r="F53" i="1"/>
  <c r="E53" i="1"/>
  <c r="P52" i="1"/>
  <c r="O52" i="1"/>
  <c r="K52" i="1"/>
  <c r="G52" i="1"/>
  <c r="O51" i="1"/>
  <c r="P51" i="1" s="1"/>
  <c r="K51" i="1"/>
  <c r="G51" i="1"/>
  <c r="O50" i="1"/>
  <c r="P50" i="1" s="1"/>
  <c r="K50" i="1"/>
  <c r="G50" i="1"/>
  <c r="O49" i="1"/>
  <c r="K49" i="1"/>
  <c r="G49" i="1"/>
  <c r="O48" i="1"/>
  <c r="P48" i="1" s="1"/>
  <c r="K48" i="1"/>
  <c r="G48" i="1"/>
  <c r="P47" i="1"/>
  <c r="K47" i="1"/>
  <c r="G47" i="1"/>
  <c r="P46" i="1"/>
  <c r="K46" i="1"/>
  <c r="G46" i="1"/>
  <c r="P45" i="1"/>
  <c r="K45" i="1"/>
  <c r="G45" i="1"/>
  <c r="P44" i="1"/>
  <c r="K44" i="1"/>
  <c r="G44" i="1"/>
  <c r="P43" i="1"/>
  <c r="K43" i="1"/>
  <c r="G43" i="1"/>
  <c r="P42" i="1"/>
  <c r="K42" i="1"/>
  <c r="G42" i="1"/>
  <c r="P41" i="1"/>
  <c r="K41" i="1"/>
  <c r="G41" i="1"/>
  <c r="P40" i="1"/>
  <c r="K40" i="1"/>
  <c r="G40" i="1"/>
  <c r="P39" i="1"/>
  <c r="K39" i="1"/>
  <c r="G39" i="1"/>
  <c r="O37" i="1"/>
  <c r="N37" i="1"/>
  <c r="P37" i="1" s="1"/>
  <c r="J37" i="1"/>
  <c r="I37" i="1"/>
  <c r="K37" i="1" s="1"/>
  <c r="F37" i="1"/>
  <c r="E37" i="1"/>
  <c r="P36" i="1"/>
  <c r="K36" i="1"/>
  <c r="G36" i="1"/>
  <c r="P35" i="1"/>
  <c r="K35" i="1"/>
  <c r="G35" i="1"/>
  <c r="O34" i="1"/>
  <c r="N34" i="1"/>
  <c r="J34" i="1"/>
  <c r="I34" i="1"/>
  <c r="K34" i="1" s="1"/>
  <c r="F34" i="1"/>
  <c r="E34" i="1"/>
  <c r="P33" i="1"/>
  <c r="K33" i="1"/>
  <c r="G33" i="1"/>
  <c r="P32" i="1"/>
  <c r="K32" i="1"/>
  <c r="G32" i="1"/>
  <c r="O30" i="1"/>
  <c r="N30" i="1"/>
  <c r="P30" i="1" s="1"/>
  <c r="J30" i="1"/>
  <c r="I30" i="1"/>
  <c r="K30" i="1" s="1"/>
  <c r="F30" i="1"/>
  <c r="E30" i="1"/>
  <c r="P28" i="1"/>
  <c r="K28" i="1"/>
  <c r="G28" i="1"/>
  <c r="P27" i="1"/>
  <c r="K27" i="1"/>
  <c r="G27" i="1"/>
  <c r="P26" i="1"/>
  <c r="K26" i="1"/>
  <c r="G26" i="1"/>
  <c r="O24" i="1"/>
  <c r="N24" i="1"/>
  <c r="J24" i="1"/>
  <c r="I24" i="1"/>
  <c r="F24" i="1"/>
  <c r="E24" i="1"/>
  <c r="G24" i="1" s="1"/>
  <c r="P23" i="1"/>
  <c r="K23" i="1"/>
  <c r="G23" i="1"/>
  <c r="P22" i="1"/>
  <c r="K22" i="1"/>
  <c r="G22" i="1"/>
  <c r="P21" i="1"/>
  <c r="K21" i="1"/>
  <c r="G21" i="1"/>
  <c r="P20" i="1"/>
  <c r="K20" i="1"/>
  <c r="G20" i="1"/>
  <c r="P19" i="1"/>
  <c r="K19" i="1"/>
  <c r="G19" i="1"/>
  <c r="P18" i="1"/>
  <c r="K18" i="1"/>
  <c r="G18" i="1"/>
  <c r="P17" i="1"/>
  <c r="K17" i="1"/>
  <c r="G17" i="1"/>
  <c r="O16" i="1"/>
  <c r="N16" i="1"/>
  <c r="P16" i="1" s="1"/>
  <c r="J16" i="1"/>
  <c r="I16" i="1"/>
  <c r="K16" i="1" s="1"/>
  <c r="F16" i="1"/>
  <c r="E16" i="1"/>
  <c r="G16" i="1" s="1"/>
  <c r="P15" i="1"/>
  <c r="K15" i="1"/>
  <c r="G15" i="1"/>
  <c r="P14" i="1"/>
  <c r="K14" i="1"/>
  <c r="G14" i="1"/>
  <c r="O13" i="1"/>
  <c r="N13" i="1"/>
  <c r="J13" i="1"/>
  <c r="I13" i="1"/>
  <c r="K13" i="1" s="1"/>
  <c r="F13" i="1"/>
  <c r="E13" i="1"/>
  <c r="P12" i="1"/>
  <c r="K12" i="1"/>
  <c r="G12" i="1"/>
  <c r="O11" i="1"/>
  <c r="N11" i="1"/>
  <c r="J11" i="1"/>
  <c r="J54" i="1" s="1"/>
  <c r="I11" i="1"/>
  <c r="F11" i="1"/>
  <c r="E11" i="1"/>
  <c r="P10" i="1"/>
  <c r="K10" i="1"/>
  <c r="G10" i="1"/>
  <c r="G37" i="1" l="1"/>
  <c r="P24" i="1"/>
  <c r="N54" i="1"/>
  <c r="K24" i="1"/>
  <c r="P13" i="1"/>
  <c r="E54" i="1"/>
  <c r="G13" i="1"/>
  <c r="G30" i="1"/>
  <c r="G34" i="1"/>
  <c r="K11" i="1"/>
  <c r="P34" i="1"/>
  <c r="K53" i="1"/>
  <c r="G53" i="1"/>
  <c r="O53" i="1"/>
  <c r="O54" i="1" s="1"/>
  <c r="I54" i="1"/>
  <c r="F54" i="1"/>
  <c r="P49" i="1"/>
  <c r="P53" i="1" s="1"/>
  <c r="P11" i="1"/>
  <c r="G11" i="1"/>
  <c r="K54" i="1" l="1"/>
  <c r="G54" i="1"/>
  <c r="P54" i="1"/>
</calcChain>
</file>

<file path=xl/sharedStrings.xml><?xml version="1.0" encoding="utf-8"?>
<sst xmlns="http://schemas.openxmlformats.org/spreadsheetml/2006/main" count="99" uniqueCount="79">
  <si>
    <t>Cuadro VI-1</t>
  </si>
  <si>
    <t>Sistemas Aislados</t>
  </si>
  <si>
    <t>Empresa</t>
  </si>
  <si>
    <t>Central</t>
  </si>
  <si>
    <t>Potencia Instalada</t>
  </si>
  <si>
    <t>Potencia Efectiva a Temp. media</t>
  </si>
  <si>
    <t>(MVA)</t>
  </si>
  <si>
    <t>(MW)</t>
  </si>
  <si>
    <t>°C</t>
  </si>
  <si>
    <t>Hidro</t>
  </si>
  <si>
    <t>Termo</t>
  </si>
  <si>
    <t>Total</t>
  </si>
  <si>
    <t>Generación  - Distribución</t>
  </si>
  <si>
    <t>ENDE</t>
  </si>
  <si>
    <t>Cobija</t>
  </si>
  <si>
    <t>Total ENDE</t>
  </si>
  <si>
    <t>EGSA</t>
  </si>
  <si>
    <t>San Matías</t>
  </si>
  <si>
    <t>Total EGSA</t>
  </si>
  <si>
    <t>SETAR</t>
  </si>
  <si>
    <t xml:space="preserve">Bermejo </t>
  </si>
  <si>
    <t>El Puente</t>
  </si>
  <si>
    <t xml:space="preserve">Entre Rios </t>
  </si>
  <si>
    <t>CRE</t>
  </si>
  <si>
    <t>Cordillera</t>
  </si>
  <si>
    <t>Total SETAR</t>
  </si>
  <si>
    <t>Chiquitos</t>
  </si>
  <si>
    <t>Las Misiones</t>
  </si>
  <si>
    <t>San Ignacio</t>
  </si>
  <si>
    <t>Valles</t>
  </si>
  <si>
    <t>Charagua</t>
  </si>
  <si>
    <t>German Busch</t>
  </si>
  <si>
    <t>Total CRE</t>
  </si>
  <si>
    <t>SECCO</t>
  </si>
  <si>
    <t>El Palmar</t>
  </si>
  <si>
    <t xml:space="preserve">Total  Otros </t>
  </si>
  <si>
    <t>Generación</t>
  </si>
  <si>
    <t>Pampa Colorada</t>
  </si>
  <si>
    <t>AUTOPRODUCTORES</t>
  </si>
  <si>
    <t>Total SECCO</t>
  </si>
  <si>
    <t>GRAVETAL</t>
  </si>
  <si>
    <t>G&amp;E</t>
  </si>
  <si>
    <t>IAGSA</t>
  </si>
  <si>
    <t>PLUSPETROL</t>
  </si>
  <si>
    <t>Total G&amp;E</t>
  </si>
  <si>
    <t>IOL</t>
  </si>
  <si>
    <r>
      <rPr>
        <vertAlign val="superscript"/>
        <sz val="7"/>
        <rFont val="Century Gothic"/>
        <family val="2"/>
      </rPr>
      <t>(1)</t>
    </r>
    <r>
      <rPr>
        <sz val="7"/>
        <rFont val="Century Gothic"/>
        <family val="2"/>
      </rPr>
      <t xml:space="preserve"> YPFB-TRANSPORTE</t>
    </r>
  </si>
  <si>
    <t xml:space="preserve">Transredes </t>
  </si>
  <si>
    <r>
      <rPr>
        <vertAlign val="superscript"/>
        <sz val="5"/>
        <rFont val="Century Gothic"/>
        <family val="2"/>
      </rPr>
      <t>(1)</t>
    </r>
    <r>
      <rPr>
        <sz val="7"/>
        <rFont val="Century Gothic"/>
        <family val="2"/>
      </rPr>
      <t xml:space="preserve"> CHACO</t>
    </r>
  </si>
  <si>
    <t xml:space="preserve">Chaco </t>
  </si>
  <si>
    <t>Gravetal</t>
  </si>
  <si>
    <t>Guabirá</t>
  </si>
  <si>
    <t>Pluspetrol</t>
  </si>
  <si>
    <r>
      <rPr>
        <vertAlign val="superscript"/>
        <sz val="7"/>
        <rFont val="Century Gothic"/>
        <family val="2"/>
      </rPr>
      <t>(1)</t>
    </r>
    <r>
      <rPr>
        <sz val="7"/>
        <rFont val="Century Gothic"/>
        <family val="2"/>
      </rPr>
      <t xml:space="preserve"> IOL</t>
    </r>
  </si>
  <si>
    <t>Total Autoproductores</t>
  </si>
  <si>
    <t>Fuente: Formularios ISE-130</t>
  </si>
  <si>
    <t>Potencia instalada y efectiva al 31 de diciembre del 2014</t>
  </si>
  <si>
    <t>OTRAS COOP.</t>
  </si>
  <si>
    <t>CER</t>
  </si>
  <si>
    <t>Gonzalo Moreno</t>
  </si>
  <si>
    <t>COSEGUA</t>
  </si>
  <si>
    <t>Guayará</t>
  </si>
  <si>
    <t>COSEY</t>
  </si>
  <si>
    <t>Santa Ana</t>
  </si>
  <si>
    <t>-</t>
  </si>
  <si>
    <t>UNAGRO</t>
  </si>
  <si>
    <t>Unagro</t>
  </si>
  <si>
    <t>PETROBRAS - YPFB</t>
  </si>
  <si>
    <t>Guillermo Elder Bell</t>
  </si>
  <si>
    <t>Gualberto Villarroel</t>
  </si>
  <si>
    <t>EASBA</t>
  </si>
  <si>
    <t>San Buenaventura</t>
  </si>
  <si>
    <t>TAHUAMANU</t>
  </si>
  <si>
    <t>Tahuamanu</t>
  </si>
  <si>
    <t>YPFB</t>
  </si>
  <si>
    <t>PIL</t>
  </si>
  <si>
    <t>Pil</t>
  </si>
  <si>
    <t>Total Sistemas Aislados</t>
  </si>
  <si>
    <r>
      <rPr>
        <vertAlign val="superscript"/>
        <sz val="5"/>
        <rFont val="Century Gothic"/>
        <family val="2"/>
      </rPr>
      <t>(1)</t>
    </r>
    <r>
      <rPr>
        <sz val="7"/>
        <rFont val="Century Gothic"/>
        <family val="2"/>
      </rPr>
      <t xml:space="preserve"> Datos no actualizados, no enviaron información correspondiente a la gestión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</si>
</sst>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0.0"/>
    <numFmt numFmtId="165" formatCode="0.000"/>
    <numFmt numFmtId="166" formatCode="#.##000"/>
    <numFmt numFmtId="167" formatCode="_ * #,##0.00_ ;_ * \-#,##0.00_ ;_ * &quot;-&quot;??_ ;_ @_ "/>
    <numFmt numFmtId="168" formatCode="\$#,#00"/>
    <numFmt numFmtId="169" formatCode="#."/>
    <numFmt numFmtId="170" formatCode="_([$€]* #,##0.00_);_([$€]* \(#,##0.00\);_([$€]* &quot;-&quot;??_);_(@_)"/>
    <numFmt numFmtId="171" formatCode="_-[$€]* #,##0.00_-;\-[$€]* #,##0.00_-;_-[$€]* &quot;-&quot;??_-;_-@_-"/>
    <numFmt numFmtId="172" formatCode="#,#00"/>
    <numFmt numFmtId="173" formatCode="_ * #,##0_ ;_ * \-#,##0_ ;_ * &quot;-&quot;_ ;_ @_ "/>
    <numFmt numFmtId="174" formatCode="_-* #,##0\ _€_-;\-* #,##0\ _€_-;_-* &quot;-&quot;\ _€_-;_-@_-"/>
    <numFmt numFmtId="175" formatCode="_-* #,##0.00\ _p_t_a_-;\-* #,##0.00\ _p_t_a_-;_-* &quot;-&quot;??\ _p_t_a_-;_-@_-"/>
    <numFmt numFmtId="176" formatCode="_-* #,##0.00\ _P_t_s_-;\-* #,##0.00\ _P_t_s_-;_-* &quot;-&quot;??\ _P_t_s_-;_-@_-"/>
    <numFmt numFmtId="177" formatCode="mmm"/>
    <numFmt numFmtId="178" formatCode="#,##0.000\ "/>
    <numFmt numFmtId="179" formatCode="_-* #,##0.00\ _€_-;\-* #,##0.00\ _€_-;_-* &quot;-&quot;??\ _€_-;_-@_-"/>
    <numFmt numFmtId="180" formatCode="%#,#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8"/>
      <name val="Arial"/>
      <family val="2"/>
    </font>
    <font>
      <b/>
      <sz val="12"/>
      <name val="Century Gothic"/>
      <family val="2"/>
    </font>
    <font>
      <sz val="8"/>
      <color indexed="12"/>
      <name val="Arial"/>
      <family val="2"/>
    </font>
    <font>
      <b/>
      <sz val="12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8"/>
      <name val="Century Gothic"/>
      <family val="2"/>
    </font>
    <font>
      <b/>
      <sz val="8"/>
      <name val="Arial"/>
      <family val="2"/>
    </font>
    <font>
      <b/>
      <sz val="8"/>
      <color theme="0" tint="-0.34998626667073579"/>
      <name val="Century Gothic"/>
      <family val="2"/>
    </font>
    <font>
      <sz val="7"/>
      <name val="Century Gothic"/>
      <family val="2"/>
    </font>
    <font>
      <i/>
      <sz val="7"/>
      <name val="Century Gothic"/>
      <family val="2"/>
    </font>
    <font>
      <sz val="7"/>
      <color theme="0" tint="-0.34998626667073579"/>
      <name val="Century Gothic"/>
      <family val="2"/>
    </font>
    <font>
      <b/>
      <sz val="7"/>
      <color theme="0" tint="-0.34998626667073579"/>
      <name val="Century Gothic"/>
      <family val="2"/>
    </font>
    <font>
      <sz val="7"/>
      <color rgb="FFFF0000"/>
      <name val="Century Gothic"/>
      <family val="2"/>
    </font>
    <font>
      <vertAlign val="superscript"/>
      <sz val="7"/>
      <name val="Century Gothic"/>
      <family val="2"/>
    </font>
    <font>
      <sz val="8"/>
      <color rgb="FFFF0000"/>
      <name val="Arial"/>
      <family val="2"/>
    </font>
    <font>
      <b/>
      <sz val="7"/>
      <color rgb="FFFF0000"/>
      <name val="Century Gothic"/>
      <family val="2"/>
    </font>
    <font>
      <vertAlign val="superscript"/>
      <sz val="5"/>
      <name val="Century Gothic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9"/>
      </left>
      <right/>
      <top style="thin">
        <color theme="9"/>
      </top>
      <bottom/>
      <diagonal/>
    </border>
  </borders>
  <cellStyleXfs count="217">
    <xf numFmtId="0" fontId="0" fillId="0" borderId="0"/>
    <xf numFmtId="0" fontId="2" fillId="0" borderId="0"/>
    <xf numFmtId="0" fontId="4" fillId="0" borderId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20" borderId="8" applyNumberFormat="0" applyAlignment="0" applyProtection="0"/>
    <xf numFmtId="0" fontId="26" fillId="20" borderId="8" applyNumberFormat="0" applyAlignment="0" applyProtection="0"/>
    <xf numFmtId="0" fontId="27" fillId="21" borderId="9" applyNumberFormat="0" applyAlignment="0" applyProtection="0"/>
    <xf numFmtId="0" fontId="27" fillId="21" borderId="9" applyNumberFormat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166" fontId="29" fillId="0" borderId="0">
      <protection locked="0"/>
    </xf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29" fillId="0" borderId="0">
      <protection locked="0"/>
    </xf>
    <xf numFmtId="0" fontId="2" fillId="0" borderId="0" applyFont="0" applyFill="0" applyBorder="0" applyAlignment="0" applyProtection="0"/>
    <xf numFmtId="169" fontId="31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" fillId="0" borderId="0"/>
    <xf numFmtId="0" fontId="2" fillId="0" borderId="0"/>
    <xf numFmtId="0" fontId="32" fillId="0" borderId="0">
      <protection locked="0"/>
    </xf>
    <xf numFmtId="0" fontId="32" fillId="0" borderId="0">
      <protection locked="0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34" fillId="11" borderId="8" applyNumberFormat="0" applyAlignment="0" applyProtection="0"/>
    <xf numFmtId="0" fontId="34" fillId="11" borderId="8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0" fontId="35" fillId="0" borderId="0" applyFont="0" applyFill="0" applyBorder="0" applyAlignment="0" applyProtection="0"/>
    <xf numFmtId="0" fontId="29" fillId="0" borderId="0">
      <protection locked="0"/>
    </xf>
    <xf numFmtId="172" fontId="29" fillId="0" borderId="0">
      <protection locked="0"/>
    </xf>
    <xf numFmtId="166" fontId="29" fillId="0" borderId="0">
      <protection locked="0"/>
    </xf>
    <xf numFmtId="169" fontId="31" fillId="0" borderId="0">
      <protection locked="0"/>
    </xf>
    <xf numFmtId="172" fontId="29" fillId="0" borderId="0">
      <protection locked="0"/>
    </xf>
    <xf numFmtId="169" fontId="36" fillId="0" borderId="0">
      <protection locked="0"/>
    </xf>
    <xf numFmtId="0" fontId="32" fillId="0" borderId="0">
      <protection locked="0"/>
    </xf>
    <xf numFmtId="169" fontId="36" fillId="0" borderId="0">
      <protection locked="0"/>
    </xf>
    <xf numFmtId="0" fontId="32" fillId="0" borderId="0">
      <protection locked="0"/>
    </xf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9" fillId="0" borderId="0">
      <protection locked="0"/>
    </xf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2" fillId="0" borderId="0"/>
    <xf numFmtId="0" fontId="2" fillId="0" borderId="0"/>
    <xf numFmtId="0" fontId="39" fillId="0" borderId="0"/>
    <xf numFmtId="0" fontId="2" fillId="0" borderId="0"/>
    <xf numFmtId="0" fontId="23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39" fillId="0" borderId="0"/>
    <xf numFmtId="0" fontId="30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39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11" applyNumberFormat="0" applyFont="0" applyAlignment="0" applyProtection="0"/>
    <xf numFmtId="0" fontId="2" fillId="27" borderId="11" applyNumberFormat="0" applyFont="0" applyAlignment="0" applyProtection="0"/>
    <xf numFmtId="0" fontId="40" fillId="28" borderId="12">
      <alignment horizontal="center" vertical="center"/>
    </xf>
    <xf numFmtId="0" fontId="41" fillId="0" borderId="13">
      <alignment horizontal="center"/>
    </xf>
    <xf numFmtId="180" fontId="29" fillId="0" borderId="0">
      <protection locked="0"/>
    </xf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20" borderId="14" applyNumberFormat="0" applyAlignment="0" applyProtection="0"/>
    <xf numFmtId="0" fontId="43" fillId="20" borderId="14" applyNumberFormat="0" applyAlignment="0" applyProtection="0"/>
    <xf numFmtId="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8" applyNumberFormat="0" applyFill="0" applyAlignment="0" applyProtection="0"/>
    <xf numFmtId="0" fontId="49" fillId="0" borderId="18" applyNumberFormat="0" applyFill="0" applyAlignment="0" applyProtection="0"/>
  </cellStyleXfs>
  <cellXfs count="92">
    <xf numFmtId="0" fontId="0" fillId="0" borderId="0" xfId="0"/>
    <xf numFmtId="0" fontId="4" fillId="0" borderId="0" xfId="2" applyBorder="1"/>
    <xf numFmtId="0" fontId="4" fillId="0" borderId="0" xfId="2" applyBorder="1" applyAlignment="1">
      <alignment horizontal="right"/>
    </xf>
    <xf numFmtId="0" fontId="5" fillId="0" borderId="0" xfId="2" applyFont="1" applyAlignment="1">
      <alignment horizontal="center" wrapText="1"/>
    </xf>
    <xf numFmtId="0" fontId="6" fillId="0" borderId="0" xfId="2" applyFont="1" applyBorder="1"/>
    <xf numFmtId="0" fontId="7" fillId="0" borderId="0" xfId="2" applyFont="1" applyFill="1" applyAlignment="1">
      <alignment horizontal="center" wrapText="1"/>
    </xf>
    <xf numFmtId="0" fontId="9" fillId="4" borderId="0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5" borderId="0" xfId="2" applyFont="1" applyFill="1" applyBorder="1" applyAlignment="1">
      <alignment horizontal="center" vertical="center" wrapText="1"/>
    </xf>
    <xf numFmtId="0" fontId="10" fillId="5" borderId="2" xfId="2" applyFont="1" applyFill="1" applyBorder="1"/>
    <xf numFmtId="0" fontId="11" fillId="5" borderId="2" xfId="2" applyFont="1" applyFill="1" applyBorder="1"/>
    <xf numFmtId="0" fontId="11" fillId="5" borderId="3" xfId="2" applyFont="1" applyFill="1" applyBorder="1"/>
    <xf numFmtId="0" fontId="11" fillId="5" borderId="0" xfId="2" applyFont="1" applyFill="1" applyBorder="1" applyAlignment="1">
      <alignment horizontal="center"/>
    </xf>
    <xf numFmtId="0" fontId="11" fillId="5" borderId="4" xfId="2" applyFont="1" applyFill="1" applyBorder="1" applyAlignment="1"/>
    <xf numFmtId="0" fontId="12" fillId="5" borderId="0" xfId="2" applyFont="1" applyFill="1" applyBorder="1"/>
    <xf numFmtId="0" fontId="11" fillId="4" borderId="0" xfId="2" applyFont="1" applyFill="1" applyBorder="1" applyAlignment="1">
      <alignment horizontal="center"/>
    </xf>
    <xf numFmtId="0" fontId="12" fillId="0" borderId="0" xfId="2" applyFont="1" applyBorder="1"/>
    <xf numFmtId="0" fontId="10" fillId="5" borderId="0" xfId="2" applyFont="1" applyFill="1" applyBorder="1"/>
    <xf numFmtId="0" fontId="11" fillId="5" borderId="0" xfId="2" applyFont="1" applyFill="1" applyBorder="1"/>
    <xf numFmtId="0" fontId="11" fillId="5" borderId="5" xfId="2" applyFont="1" applyFill="1" applyBorder="1"/>
    <xf numFmtId="0" fontId="11" fillId="5" borderId="0" xfId="2" applyFont="1" applyFill="1" applyBorder="1" applyAlignment="1"/>
    <xf numFmtId="0" fontId="10" fillId="5" borderId="1" xfId="2" applyFont="1" applyFill="1" applyBorder="1"/>
    <xf numFmtId="0" fontId="11" fillId="5" borderId="1" xfId="2" applyFont="1" applyFill="1" applyBorder="1"/>
    <xf numFmtId="0" fontId="11" fillId="5" borderId="6" xfId="2" applyFont="1" applyFill="1" applyBorder="1"/>
    <xf numFmtId="0" fontId="11" fillId="5" borderId="1" xfId="2" applyFont="1" applyFill="1" applyBorder="1" applyAlignment="1">
      <alignment horizontal="center"/>
    </xf>
    <xf numFmtId="0" fontId="13" fillId="4" borderId="0" xfId="2" applyFont="1" applyFill="1" applyBorder="1" applyAlignment="1">
      <alignment horizontal="center"/>
    </xf>
    <xf numFmtId="0" fontId="14" fillId="5" borderId="0" xfId="2" applyFont="1" applyFill="1" applyBorder="1"/>
    <xf numFmtId="0" fontId="15" fillId="5" borderId="0" xfId="2" applyFont="1" applyFill="1" applyBorder="1"/>
    <xf numFmtId="0" fontId="14" fillId="5" borderId="5" xfId="2" applyFont="1" applyFill="1" applyBorder="1"/>
    <xf numFmtId="0" fontId="14" fillId="5" borderId="0" xfId="2" applyFont="1" applyFill="1" applyBorder="1" applyAlignment="1">
      <alignment horizontal="center"/>
    </xf>
    <xf numFmtId="0" fontId="16" fillId="4" borderId="0" xfId="2" applyFont="1" applyFill="1" applyBorder="1" applyAlignment="1">
      <alignment horizontal="center"/>
    </xf>
    <xf numFmtId="0" fontId="14" fillId="5" borderId="0" xfId="2" applyFont="1" applyFill="1" applyBorder="1" applyAlignment="1">
      <alignment horizontal="left"/>
    </xf>
    <xf numFmtId="164" fontId="14" fillId="0" borderId="0" xfId="2" applyNumberFormat="1" applyFont="1" applyFill="1" applyBorder="1" applyAlignment="1">
      <alignment horizontal="center"/>
    </xf>
    <xf numFmtId="0" fontId="14" fillId="5" borderId="0" xfId="2" applyFont="1" applyFill="1" applyBorder="1" applyAlignment="1">
      <alignment vertical="center"/>
    </xf>
    <xf numFmtId="0" fontId="10" fillId="5" borderId="4" xfId="2" applyFont="1" applyFill="1" applyBorder="1" applyAlignment="1">
      <alignment vertical="center"/>
    </xf>
    <xf numFmtId="0" fontId="10" fillId="5" borderId="7" xfId="2" applyFont="1" applyFill="1" applyBorder="1" applyAlignment="1">
      <alignment vertical="center"/>
    </xf>
    <xf numFmtId="164" fontId="16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17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/>
    <xf numFmtId="0" fontId="18" fillId="5" borderId="0" xfId="2" applyFont="1" applyFill="1" applyBorder="1" applyAlignment="1">
      <alignment vertical="center"/>
    </xf>
    <xf numFmtId="164" fontId="14" fillId="0" borderId="0" xfId="2" applyNumberFormat="1" applyFont="1" applyFill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14" fillId="5" borderId="5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64" fontId="18" fillId="0" borderId="0" xfId="2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left" vertical="center"/>
    </xf>
    <xf numFmtId="0" fontId="14" fillId="5" borderId="5" xfId="2" applyFont="1" applyFill="1" applyBorder="1" applyAlignment="1">
      <alignment horizontal="left" vertical="center"/>
    </xf>
    <xf numFmtId="0" fontId="14" fillId="5" borderId="0" xfId="2" applyFont="1" applyFill="1" applyBorder="1" applyAlignment="1">
      <alignment horizontal="left" vertical="center"/>
    </xf>
    <xf numFmtId="0" fontId="4" fillId="5" borderId="0" xfId="2" applyFont="1" applyFill="1" applyBorder="1" applyAlignment="1">
      <alignment vertical="center"/>
    </xf>
    <xf numFmtId="0" fontId="14" fillId="5" borderId="7" xfId="2" applyFont="1" applyFill="1" applyBorder="1" applyAlignment="1">
      <alignment horizontal="left" vertical="center"/>
    </xf>
    <xf numFmtId="0" fontId="14" fillId="5" borderId="6" xfId="2" applyFont="1" applyFill="1" applyBorder="1" applyAlignment="1">
      <alignment vertical="center"/>
    </xf>
    <xf numFmtId="165" fontId="1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/>
    </xf>
    <xf numFmtId="0" fontId="14" fillId="5" borderId="1" xfId="2" applyFont="1" applyFill="1" applyBorder="1" applyAlignment="1">
      <alignment vertical="center"/>
    </xf>
    <xf numFmtId="0" fontId="10" fillId="5" borderId="5" xfId="2" applyFont="1" applyFill="1" applyBorder="1" applyAlignment="1">
      <alignment vertical="center"/>
    </xf>
    <xf numFmtId="0" fontId="20" fillId="5" borderId="0" xfId="2" applyFont="1" applyFill="1" applyBorder="1" applyAlignment="1">
      <alignment vertical="center"/>
    </xf>
    <xf numFmtId="0" fontId="14" fillId="5" borderId="7" xfId="2" applyFont="1" applyFill="1" applyBorder="1" applyAlignment="1">
      <alignment vertical="center"/>
    </xf>
    <xf numFmtId="0" fontId="10" fillId="5" borderId="4" xfId="2" applyFont="1" applyFill="1" applyBorder="1"/>
    <xf numFmtId="0" fontId="10" fillId="5" borderId="7" xfId="2" applyFont="1" applyFill="1" applyBorder="1"/>
    <xf numFmtId="164" fontId="18" fillId="0" borderId="0" xfId="2" applyNumberFormat="1" applyFont="1" applyFill="1" applyBorder="1" applyAlignment="1">
      <alignment horizontal="right" vertical="center"/>
    </xf>
    <xf numFmtId="0" fontId="14" fillId="4" borderId="0" xfId="2" applyFont="1" applyFill="1" applyBorder="1" applyAlignment="1"/>
    <xf numFmtId="165" fontId="14" fillId="4" borderId="0" xfId="2" applyNumberFormat="1" applyFont="1" applyFill="1" applyBorder="1" applyAlignment="1">
      <alignment horizontal="right" vertical="center"/>
    </xf>
    <xf numFmtId="164" fontId="14" fillId="4" borderId="0" xfId="2" applyNumberFormat="1" applyFont="1" applyFill="1" applyBorder="1" applyAlignment="1">
      <alignment horizontal="center" vertical="center"/>
    </xf>
    <xf numFmtId="165" fontId="10" fillId="4" borderId="0" xfId="2" applyNumberFormat="1" applyFont="1" applyFill="1" applyBorder="1" applyAlignment="1">
      <alignment horizontal="right" vertical="center"/>
    </xf>
    <xf numFmtId="164" fontId="10" fillId="4" borderId="0" xfId="2" applyNumberFormat="1" applyFont="1" applyFill="1" applyBorder="1" applyAlignment="1">
      <alignment horizontal="center" vertical="center"/>
    </xf>
    <xf numFmtId="164" fontId="10" fillId="4" borderId="0" xfId="2" applyNumberFormat="1" applyFont="1" applyFill="1" applyBorder="1" applyAlignment="1">
      <alignment horizontal="right"/>
    </xf>
    <xf numFmtId="164" fontId="10" fillId="4" borderId="0" xfId="2" applyNumberFormat="1" applyFont="1" applyFill="1" applyBorder="1" applyAlignment="1">
      <alignment horizontal="center"/>
    </xf>
    <xf numFmtId="0" fontId="11" fillId="5" borderId="4" xfId="2" applyFont="1" applyFill="1" applyBorder="1" applyAlignment="1">
      <alignment horizontal="center"/>
    </xf>
    <xf numFmtId="0" fontId="14" fillId="4" borderId="0" xfId="2" applyFont="1" applyFill="1" applyBorder="1" applyAlignment="1">
      <alignment horizontal="left"/>
    </xf>
    <xf numFmtId="0" fontId="14" fillId="4" borderId="0" xfId="2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center"/>
    </xf>
    <xf numFmtId="2" fontId="14" fillId="5" borderId="0" xfId="2" applyNumberFormat="1" applyFont="1" applyFill="1" applyBorder="1" applyAlignment="1">
      <alignment horizontal="center"/>
    </xf>
    <xf numFmtId="0" fontId="21" fillId="5" borderId="7" xfId="2" applyFont="1" applyFill="1" applyBorder="1" applyAlignment="1">
      <alignment vertical="center"/>
    </xf>
    <xf numFmtId="2" fontId="10" fillId="5" borderId="4" xfId="2" applyNumberFormat="1" applyFont="1" applyFill="1" applyBorder="1" applyAlignment="1">
      <alignment horizontal="center" vertical="center"/>
    </xf>
    <xf numFmtId="0" fontId="18" fillId="5" borderId="5" xfId="2" applyFont="1" applyFill="1" applyBorder="1"/>
    <xf numFmtId="2" fontId="14" fillId="5" borderId="0" xfId="2" applyNumberFormat="1" applyFont="1" applyFill="1" applyBorder="1" applyAlignment="1">
      <alignment horizontal="center" vertical="center"/>
    </xf>
    <xf numFmtId="0" fontId="18" fillId="5" borderId="5" xfId="2" applyFont="1" applyFill="1" applyBorder="1" applyAlignment="1">
      <alignment vertical="center"/>
    </xf>
    <xf numFmtId="2" fontId="14" fillId="5" borderId="0" xfId="2" applyNumberFormat="1" applyFont="1" applyFill="1" applyBorder="1" applyAlignment="1">
      <alignment horizontal="left" vertical="center"/>
    </xf>
    <xf numFmtId="2" fontId="14" fillId="5" borderId="4" xfId="2" applyNumberFormat="1" applyFont="1" applyFill="1" applyBorder="1" applyAlignment="1">
      <alignment horizontal="center" vertical="center"/>
    </xf>
    <xf numFmtId="2" fontId="14" fillId="5" borderId="1" xfId="2" applyNumberFormat="1" applyFont="1" applyFill="1" applyBorder="1" applyAlignment="1">
      <alignment horizontal="center" vertical="center"/>
    </xf>
    <xf numFmtId="2" fontId="10" fillId="5" borderId="0" xfId="2" applyNumberFormat="1" applyFont="1" applyFill="1" applyBorder="1" applyAlignment="1">
      <alignment horizontal="center" vertical="center"/>
    </xf>
    <xf numFmtId="2" fontId="14" fillId="0" borderId="0" xfId="2" applyNumberFormat="1" applyFont="1" applyFill="1" applyBorder="1" applyAlignment="1">
      <alignment horizontal="center" vertical="center"/>
    </xf>
    <xf numFmtId="2" fontId="10" fillId="5" borderId="4" xfId="2" applyNumberFormat="1" applyFont="1" applyFill="1" applyBorder="1" applyAlignment="1">
      <alignment horizontal="center"/>
    </xf>
    <xf numFmtId="0" fontId="11" fillId="5" borderId="4" xfId="2" applyFont="1" applyFill="1" applyBorder="1" applyAlignment="1">
      <alignment horizontal="center" wrapText="1"/>
    </xf>
    <xf numFmtId="0" fontId="11" fillId="5" borderId="19" xfId="2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</cellXfs>
  <cellStyles count="217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Comma" xfId="47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54"/>
    <cellStyle name="Currency" xfId="55"/>
    <cellStyle name="Currency0" xfId="56"/>
    <cellStyle name="Date" xfId="57"/>
    <cellStyle name="Date 2" xfId="58"/>
    <cellStyle name="Dia" xfId="59"/>
    <cellStyle name="Diseño" xfId="60"/>
    <cellStyle name="Diseño 2" xfId="61"/>
    <cellStyle name="Encabez1" xfId="62"/>
    <cellStyle name="Encabez2" xfId="63"/>
    <cellStyle name="Encabezado 4 2" xfId="64"/>
    <cellStyle name="Encabezado 4 3" xfId="65"/>
    <cellStyle name="Énfasis1 2" xfId="66"/>
    <cellStyle name="Énfasis1 3" xfId="67"/>
    <cellStyle name="Énfasis2 2" xfId="68"/>
    <cellStyle name="Énfasis2 3" xfId="69"/>
    <cellStyle name="Énfasis3 2" xfId="70"/>
    <cellStyle name="Énfasis3 3" xfId="71"/>
    <cellStyle name="Énfasis4 2" xfId="72"/>
    <cellStyle name="Énfasis4 3" xfId="73"/>
    <cellStyle name="Énfasis5 2" xfId="74"/>
    <cellStyle name="Énfasis5 3" xfId="75"/>
    <cellStyle name="Énfasis6 2" xfId="76"/>
    <cellStyle name="Énfasis6 3" xfId="77"/>
    <cellStyle name="Entrada 2" xfId="78"/>
    <cellStyle name="Entrada 3" xfId="79"/>
    <cellStyle name="Euro" xfId="80"/>
    <cellStyle name="Euro 2" xfId="81"/>
    <cellStyle name="F2" xfId="82"/>
    <cellStyle name="F2 2" xfId="83"/>
    <cellStyle name="F3" xfId="84"/>
    <cellStyle name="F3 2" xfId="85"/>
    <cellStyle name="F4" xfId="86"/>
    <cellStyle name="F4 2" xfId="87"/>
    <cellStyle name="F5" xfId="88"/>
    <cellStyle name="F5 2" xfId="89"/>
    <cellStyle name="F6" xfId="90"/>
    <cellStyle name="F6 2" xfId="91"/>
    <cellStyle name="F7" xfId="92"/>
    <cellStyle name="F7 2" xfId="93"/>
    <cellStyle name="F8" xfId="94"/>
    <cellStyle name="F8 2" xfId="95"/>
    <cellStyle name="Fijo" xfId="96"/>
    <cellStyle name="Financiero" xfId="97"/>
    <cellStyle name="Fixed" xfId="98"/>
    <cellStyle name="Fixed 2" xfId="99"/>
    <cellStyle name="Heading1" xfId="100"/>
    <cellStyle name="Heading1 2" xfId="101"/>
    <cellStyle name="Heading2" xfId="102"/>
    <cellStyle name="Heading2 2" xfId="103"/>
    <cellStyle name="Incorrecto 2" xfId="104"/>
    <cellStyle name="Incorrecto 3" xfId="105"/>
    <cellStyle name="Millares [0] 2" xfId="106"/>
    <cellStyle name="Millares [0] 3" xfId="107"/>
    <cellStyle name="Millares [0] 4" xfId="108"/>
    <cellStyle name="Millares 10" xfId="109"/>
    <cellStyle name="Millares 11" xfId="110"/>
    <cellStyle name="Millares 12" xfId="111"/>
    <cellStyle name="Millares 13" xfId="112"/>
    <cellStyle name="Millares 14" xfId="113"/>
    <cellStyle name="Millares 15" xfId="114"/>
    <cellStyle name="Millares 16" xfId="115"/>
    <cellStyle name="Millares 17" xfId="116"/>
    <cellStyle name="Millares 18" xfId="117"/>
    <cellStyle name="Millares 19" xfId="118"/>
    <cellStyle name="Millares 2" xfId="119"/>
    <cellStyle name="Millares 2 2" xfId="120"/>
    <cellStyle name="Millares 2 3" xfId="121"/>
    <cellStyle name="Millares 2 4" xfId="122"/>
    <cellStyle name="Millares 2_Cap 3 Transacciones v27042009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0" xfId="136"/>
    <cellStyle name="Millares 31" xfId="137"/>
    <cellStyle name="Millares 32" xfId="138"/>
    <cellStyle name="Millares 33" xfId="139"/>
    <cellStyle name="Millares 34" xfId="140"/>
    <cellStyle name="Millares 35" xfId="141"/>
    <cellStyle name="Millares 36" xfId="142"/>
    <cellStyle name="Millares 37" xfId="143"/>
    <cellStyle name="Millares 4" xfId="144"/>
    <cellStyle name="Millares 5" xfId="145"/>
    <cellStyle name="Millares 5 2" xfId="146"/>
    <cellStyle name="Millares 6" xfId="147"/>
    <cellStyle name="Millares 7" xfId="148"/>
    <cellStyle name="Millares 7 2" xfId="149"/>
    <cellStyle name="Millares 8" xfId="150"/>
    <cellStyle name="Millares 9" xfId="151"/>
    <cellStyle name="Monetario" xfId="152"/>
    <cellStyle name="Neutral 2" xfId="153"/>
    <cellStyle name="Neutral 3" xfId="154"/>
    <cellStyle name="Normal" xfId="0" builtinId="0"/>
    <cellStyle name="Normal 10" xfId="155"/>
    <cellStyle name="Normal 2" xfId="1"/>
    <cellStyle name="Normal 2 2" xfId="156"/>
    <cellStyle name="Normal 2 2 2" xfId="157"/>
    <cellStyle name="Normal 2 3" xfId="158"/>
    <cellStyle name="Normal 2 4" xfId="159"/>
    <cellStyle name="Normal 3" xfId="160"/>
    <cellStyle name="Normal 3 2" xfId="161"/>
    <cellStyle name="Normal 3 3" xfId="162"/>
    <cellStyle name="Normal 3 4" xfId="163"/>
    <cellStyle name="Normal 3 5" xfId="164"/>
    <cellStyle name="Normal 4" xfId="165"/>
    <cellStyle name="Normal 4 2" xfId="166"/>
    <cellStyle name="Normal 5" xfId="167"/>
    <cellStyle name="Normal 5 2" xfId="168"/>
    <cellStyle name="Normal 5 3" xfId="169"/>
    <cellStyle name="Normal 5 4" xfId="170"/>
    <cellStyle name="Normal 6" xfId="171"/>
    <cellStyle name="Normal 7" xfId="172"/>
    <cellStyle name="Normal 8" xfId="173"/>
    <cellStyle name="Normal 8 2" xfId="174"/>
    <cellStyle name="Normal 8 3" xfId="175"/>
    <cellStyle name="Normal 8 4" xfId="176"/>
    <cellStyle name="Normal 9" xfId="177"/>
    <cellStyle name="Normal_6. SistemasAislados Pág 114 y 115 WTeran" xfId="2"/>
    <cellStyle name="Notas 2" xfId="178"/>
    <cellStyle name="Notas 3" xfId="179"/>
    <cellStyle name="p" xfId="180"/>
    <cellStyle name="Pame" xfId="181"/>
    <cellStyle name="Percent" xfId="182"/>
    <cellStyle name="Percent 2" xfId="183"/>
    <cellStyle name="Percent 3" xfId="184"/>
    <cellStyle name="Percent 4" xfId="185"/>
    <cellStyle name="Percent 5" xfId="186"/>
    <cellStyle name="Percent 6" xfId="187"/>
    <cellStyle name="Porcentaje 2" xfId="188"/>
    <cellStyle name="Porcentaje 3" xfId="189"/>
    <cellStyle name="Porcentaje 4" xfId="190"/>
    <cellStyle name="Porcentaje 5" xfId="191"/>
    <cellStyle name="Porcentaje 6" xfId="192"/>
    <cellStyle name="Porcentual 2" xfId="193"/>
    <cellStyle name="Porcentual 2 2" xfId="194"/>
    <cellStyle name="Porcentual 2 3" xfId="195"/>
    <cellStyle name="Porcentual 3" xfId="196"/>
    <cellStyle name="Porcentual 3 2" xfId="197"/>
    <cellStyle name="Porcentual 4" xfId="198"/>
    <cellStyle name="Porcentual 5" xfId="199"/>
    <cellStyle name="Salida 2" xfId="200"/>
    <cellStyle name="Salida 3" xfId="201"/>
    <cellStyle name="Standard_EVAL-np" xfId="202"/>
    <cellStyle name="Texto de advertencia 2" xfId="203"/>
    <cellStyle name="Texto de advertencia 3" xfId="204"/>
    <cellStyle name="Texto explicativo 2" xfId="205"/>
    <cellStyle name="Texto explicativo 3" xfId="206"/>
    <cellStyle name="Título 1 2" xfId="207"/>
    <cellStyle name="Título 1 3" xfId="208"/>
    <cellStyle name="Título 2 2" xfId="209"/>
    <cellStyle name="Título 2 3" xfId="210"/>
    <cellStyle name="Título 3 2" xfId="211"/>
    <cellStyle name="Título 3 3" xfId="212"/>
    <cellStyle name="Título 4" xfId="213"/>
    <cellStyle name="Título 5" xfId="214"/>
    <cellStyle name="Total 2" xfId="215"/>
    <cellStyle name="Total 3" xfId="2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Noviembre/back/14%20al%2030%20OCTUBRE%20DE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bre%20memoria%20anual2011\Documents%20and%20Settings\pduran\Configuraci&#243;n%20local\Archivos%20temporales%20de%20Internet\Content.Outlook\YV5WJ4T3\Base%20cuadros%20Memoria%20201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%20por%20departamento_dentro%20y%20fuera%20del%20S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%202011\MEMORIA%202010\Final%20cuadros%20Memoria%2020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emoria\detalle_Resultados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ceres\arturo\cndc2006\Base\Anexos%20memoria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 8"/>
      <sheetName val="Graf 9 - Graf10"/>
      <sheetName val="C9 - Graf 11"/>
      <sheetName val="Graf 12 - Graf 13"/>
      <sheetName val="C 10"/>
      <sheetName val="C 11"/>
      <sheetName val="C12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tes Monetarios"/>
      <sheetName val="Hoja1"/>
      <sheetName val="CB"/>
      <sheetName val="Nombres distribuidoras"/>
      <sheetName val="MONTOS COMPENSADOS"/>
      <sheetName val="TOTAL Bs. "/>
      <sheetName val="TOTAL CONS "/>
      <sheetName val="Evolución Anual Importes"/>
      <sheetName val="Evolución Anual Beneficiados"/>
      <sheetName val="Actualiz POR DEPTO"/>
      <sheetName val="ACTUALIZ APORTES"/>
    </sheetNames>
    <sheetDataSet>
      <sheetData sheetId="0"/>
      <sheetData sheetId="1"/>
      <sheetData sheetId="2"/>
      <sheetData sheetId="3">
        <row r="2">
          <cell r="F2" t="str">
            <v>ELECTROPAZ</v>
          </cell>
          <cell r="G2" t="str">
            <v>ELECTROPAZ</v>
          </cell>
        </row>
        <row r="3">
          <cell r="F3" t="str">
            <v>EMPRELPAZ - El Alto</v>
          </cell>
          <cell r="G3" t="str">
            <v>EMPRELPAZ</v>
          </cell>
        </row>
        <row r="4">
          <cell r="F4" t="str">
            <v xml:space="preserve">ELFA - Patacamaya </v>
          </cell>
          <cell r="G4" t="str">
            <v>ELFA-Patacamaya</v>
          </cell>
        </row>
        <row r="5">
          <cell r="F5" t="str">
            <v xml:space="preserve">EDEL - Larecaja </v>
          </cell>
          <cell r="G5" t="str">
            <v>EDEL - Larecaja</v>
          </cell>
        </row>
        <row r="6">
          <cell r="F6" t="str">
            <v>COOPARACA - Araca</v>
          </cell>
          <cell r="G6" t="str">
            <v>COOPARACA-Araca</v>
          </cell>
        </row>
        <row r="7">
          <cell r="F7" t="str">
            <v>COBEE - Zongo y Miguillas</v>
          </cell>
          <cell r="G7" t="str">
            <v>COBEE-Zongo y Miguillas</v>
          </cell>
        </row>
        <row r="8">
          <cell r="F8" t="str">
            <v>SEYSA -Yungas</v>
          </cell>
          <cell r="G8" t="str">
            <v>SEYSA-Yungas</v>
          </cell>
        </row>
        <row r="9">
          <cell r="F9" t="str">
            <v>SESSA - San Buenaventura</v>
          </cell>
          <cell r="G9" t="str">
            <v>SESSA - San Buenaventura</v>
          </cell>
        </row>
        <row r="10">
          <cell r="F10" t="str">
            <v>TOTAL LA PAZ</v>
          </cell>
        </row>
        <row r="11">
          <cell r="F11" t="str">
            <v>ELFEC - Cochabamba</v>
          </cell>
          <cell r="G11" t="str">
            <v>ELFEC</v>
          </cell>
        </row>
        <row r="12">
          <cell r="F12" t="str">
            <v xml:space="preserve">ELEPSA - Punata </v>
          </cell>
          <cell r="G12" t="str">
            <v>ELEPSA-Punata</v>
          </cell>
        </row>
        <row r="13">
          <cell r="F13" t="str">
            <v>TOTAL COCHABAMBA</v>
          </cell>
        </row>
        <row r="14">
          <cell r="F14" t="str">
            <v xml:space="preserve">CRE - Integrada </v>
          </cell>
          <cell r="G14" t="str">
            <v>CRE-Integrada</v>
          </cell>
        </row>
        <row r="15">
          <cell r="F15" t="str">
            <v>CRE-Camiri</v>
          </cell>
          <cell r="G15" t="str">
            <v>CRE-Cordillera -Camiri</v>
          </cell>
        </row>
        <row r="16">
          <cell r="F16" t="str">
            <v>CRE-Valles Cruceños</v>
          </cell>
          <cell r="G16" t="str">
            <v>CRE-Valles Cruceños</v>
          </cell>
        </row>
        <row r="17">
          <cell r="F17" t="str">
            <v>CRE-German Busch</v>
          </cell>
          <cell r="G17" t="str">
            <v>CRE-German Busch</v>
          </cell>
        </row>
        <row r="18">
          <cell r="F18" t="str">
            <v>CRE-Roboré</v>
          </cell>
          <cell r="G18" t="str">
            <v>CRE-Roboré</v>
          </cell>
        </row>
        <row r="19">
          <cell r="F19" t="str">
            <v>CRE-Las Misiones</v>
          </cell>
          <cell r="G19" t="str">
            <v>CRE-Las Misiones</v>
          </cell>
        </row>
        <row r="20">
          <cell r="F20" t="str">
            <v>CRE-Charagua</v>
          </cell>
          <cell r="G20" t="str">
            <v>CRE-Charagua</v>
          </cell>
        </row>
        <row r="21">
          <cell r="F21" t="str">
            <v>CRE-San Ignacio</v>
          </cell>
          <cell r="G21" t="str">
            <v>CRE-San Ignacio</v>
          </cell>
        </row>
        <row r="22">
          <cell r="F22" t="str">
            <v>TOTAL SANTA CRUZ</v>
          </cell>
        </row>
        <row r="23">
          <cell r="F23" t="str">
            <v>CER - Riberalta</v>
          </cell>
          <cell r="G23" t="str">
            <v>CER - Riberalta</v>
          </cell>
        </row>
        <row r="24">
          <cell r="F24" t="str">
            <v>COSERELEC - Trinidad</v>
          </cell>
          <cell r="G24" t="str">
            <v>COSERELEC - Trinidad</v>
          </cell>
        </row>
        <row r="25">
          <cell r="F25" t="str">
            <v>COSEGUA - Guayaramerín</v>
          </cell>
          <cell r="G25" t="str">
            <v>COSEGUA-Guayaramerín</v>
          </cell>
        </row>
        <row r="26">
          <cell r="F26" t="str">
            <v>COSEM - San Borja Maniqui</v>
          </cell>
          <cell r="G26" t="str">
            <v>COSEM - San Borja-Maniqui</v>
          </cell>
        </row>
        <row r="27">
          <cell r="F27" t="str">
            <v>SANTA ROSA - Santa Rosa</v>
          </cell>
          <cell r="G27" t="str">
            <v>SANTA ROSA</v>
          </cell>
        </row>
        <row r="28">
          <cell r="F28" t="str">
            <v>YUCUMO - Yucumo</v>
          </cell>
          <cell r="G28" t="str">
            <v>YUCUMO</v>
          </cell>
        </row>
        <row r="29">
          <cell r="F29" t="str">
            <v xml:space="preserve">Cooperativa de Luz Eléctrica Rurrenabaque </v>
          </cell>
          <cell r="G29" t="str">
            <v>Rurrenabaque - Beni</v>
          </cell>
        </row>
        <row r="30">
          <cell r="F30" t="str">
            <v>Cooperativa de Servicios Públicos MAGDALENA</v>
          </cell>
          <cell r="G30" t="str">
            <v>MAGDALENA - Beni</v>
          </cell>
        </row>
        <row r="31">
          <cell r="F31" t="str">
            <v xml:space="preserve">COSEY - Santa Ana de Yacuma </v>
          </cell>
          <cell r="G31" t="str">
            <v>COSEY - Santa Ana de Yacuma - Beni</v>
          </cell>
        </row>
        <row r="32">
          <cell r="F32" t="str">
            <v>MOXOS ISIRERI</v>
          </cell>
          <cell r="G32" t="str">
            <v>MOXOS</v>
          </cell>
        </row>
        <row r="33">
          <cell r="F33" t="str">
            <v>Cooperativa de Servicios Eléctricos REYES</v>
          </cell>
          <cell r="G33" t="str">
            <v>REYES - Beni</v>
          </cell>
        </row>
        <row r="34">
          <cell r="F34" t="str">
            <v>TOTAL BENI</v>
          </cell>
        </row>
        <row r="35">
          <cell r="F35" t="str">
            <v>CESSA - Sucre</v>
          </cell>
          <cell r="G35" t="str">
            <v>CESSA</v>
          </cell>
        </row>
        <row r="36">
          <cell r="F36" t="str">
            <v>COSERMO - Monteagudo</v>
          </cell>
          <cell r="G36" t="str">
            <v>COSERMO-Monteagudo</v>
          </cell>
        </row>
        <row r="37">
          <cell r="F37" t="str">
            <v>COSERCA - Camargo</v>
          </cell>
          <cell r="G37" t="str">
            <v>COSERCA-Camargo</v>
          </cell>
        </row>
        <row r="38">
          <cell r="F38" t="str">
            <v>TOTAL CHUQUISACA</v>
          </cell>
        </row>
        <row r="39">
          <cell r="F39" t="str">
            <v>ELFEO - Oruro</v>
          </cell>
          <cell r="G39" t="str">
            <v>ELFEO</v>
          </cell>
        </row>
        <row r="40">
          <cell r="F40" t="str">
            <v>VINTO - Vinto</v>
          </cell>
          <cell r="G40" t="str">
            <v>Vinto-Oruro</v>
          </cell>
        </row>
        <row r="41">
          <cell r="F41" t="str">
            <v>15 DE NOVIEMBRE - Caracollo</v>
          </cell>
          <cell r="G41" t="str">
            <v>15 de Noviembre-Caracollo</v>
          </cell>
        </row>
        <row r="42">
          <cell r="F42" t="str">
            <v xml:space="preserve">COOPSEL - Eucaliptus </v>
          </cell>
          <cell r="G42" t="str">
            <v>COOPSEL-Eucaliptus</v>
          </cell>
        </row>
        <row r="43">
          <cell r="F43" t="str">
            <v>PARIA - Paria</v>
          </cell>
          <cell r="G43" t="str">
            <v>Paria - Oruro</v>
          </cell>
        </row>
        <row r="44">
          <cell r="F44" t="str">
            <v>Tte. Bullain - Sepulturas</v>
          </cell>
          <cell r="G44" t="str">
            <v>Tte. BULLAIN - Sepulturas - Oruro</v>
          </cell>
        </row>
        <row r="45">
          <cell r="F45" t="str">
            <v>ELFEDECH - Challapata</v>
          </cell>
          <cell r="G45" t="str">
            <v>ELFEDECH-Challapata</v>
          </cell>
        </row>
        <row r="46">
          <cell r="F46" t="str">
            <v>Pazña</v>
          </cell>
          <cell r="G46" t="str">
            <v>Pazña - Oruro</v>
          </cell>
        </row>
        <row r="47">
          <cell r="F47" t="str">
            <v>Quillacas Qaqachaca (EREQQ)</v>
          </cell>
          <cell r="G47" t="str">
            <v>Quillacas Qaqachaca - Oruro</v>
          </cell>
        </row>
        <row r="48">
          <cell r="F48" t="str">
            <v>EDEAM - Empresa Desarrollo de Ayllus y Markas</v>
          </cell>
          <cell r="G48" t="str">
            <v>EDEAM - Empresa para el Desarrollo de Ayllus y Markas</v>
          </cell>
        </row>
        <row r="49">
          <cell r="F49" t="str">
            <v>ERDEA - Empresa Rural Eduardo Avaroa</v>
          </cell>
          <cell r="G49" t="str">
            <v>ERDEA - Empresa Rural de Electricidad Eduardo Avaroa</v>
          </cell>
        </row>
        <row r="50">
          <cell r="F50" t="str">
            <v>EMDECA - Caracollo</v>
          </cell>
          <cell r="G50" t="str">
            <v>EMDECA - Caracollo</v>
          </cell>
        </row>
        <row r="51">
          <cell r="F51" t="str">
            <v>TOTAL ORURO</v>
          </cell>
        </row>
        <row r="52">
          <cell r="F52" t="str">
            <v xml:space="preserve">ENDE - Cobija </v>
          </cell>
          <cell r="G52" t="str">
            <v>ENDE - Cobija</v>
          </cell>
        </row>
        <row r="53">
          <cell r="F53" t="str">
            <v>TOTAL PANDO</v>
          </cell>
        </row>
        <row r="54">
          <cell r="F54" t="str">
            <v>SEPSA - Potosí</v>
          </cell>
          <cell r="G54" t="str">
            <v>SEPSA - Potosí</v>
          </cell>
        </row>
        <row r="55">
          <cell r="F55" t="str">
            <v xml:space="preserve">SEPSA - Villazón </v>
          </cell>
          <cell r="G55" t="str">
            <v>SEPSA-Villazón</v>
          </cell>
        </row>
        <row r="56">
          <cell r="F56" t="str">
            <v xml:space="preserve">COOPELECT - Tupiza </v>
          </cell>
          <cell r="G56" t="str">
            <v>COOPELECT-Tupiza</v>
          </cell>
        </row>
        <row r="57">
          <cell r="F57" t="str">
            <v>HAM Uncía</v>
          </cell>
          <cell r="G57" t="str">
            <v>HAM Uncía - Potosí</v>
          </cell>
        </row>
        <row r="58">
          <cell r="F58" t="str">
            <v>HAM Llallagua</v>
          </cell>
          <cell r="G58" t="str">
            <v>HAM - Llallagua - Potosí</v>
          </cell>
        </row>
        <row r="59">
          <cell r="F59" t="str">
            <v xml:space="preserve">COSEAL - Atocha </v>
          </cell>
          <cell r="G59" t="str">
            <v xml:space="preserve">COSEAL - Atocha </v>
          </cell>
        </row>
        <row r="60">
          <cell r="F60" t="str">
            <v>COSEU - Uyuni</v>
          </cell>
          <cell r="G60" t="str">
            <v>COSEU - Uyuni</v>
          </cell>
        </row>
        <row r="61">
          <cell r="F61" t="str">
            <v>TOTAL POTOSÍ</v>
          </cell>
        </row>
        <row r="62">
          <cell r="F62" t="str">
            <v>SETAR - Tarija</v>
          </cell>
          <cell r="G62" t="str">
            <v>SETAR-Central</v>
          </cell>
        </row>
        <row r="63">
          <cell r="F63" t="str">
            <v>SETAR - Bermejo</v>
          </cell>
          <cell r="G63" t="str">
            <v>SETAR-Bermejo</v>
          </cell>
        </row>
        <row r="64">
          <cell r="F64" t="str">
            <v>SETAR - Carapari</v>
          </cell>
          <cell r="G64" t="str">
            <v>SETAR-Carapari</v>
          </cell>
        </row>
        <row r="65">
          <cell r="F65" t="str">
            <v>SETAR - El Puente</v>
          </cell>
          <cell r="G65" t="str">
            <v>SETAR-El Puente</v>
          </cell>
        </row>
        <row r="66">
          <cell r="F66" t="str">
            <v>SETAR - Entre Ríos</v>
          </cell>
          <cell r="G66" t="str">
            <v>SETAR-Entre Rios</v>
          </cell>
        </row>
        <row r="67">
          <cell r="F67" t="str">
            <v>SETAR - Machareti</v>
          </cell>
          <cell r="G67" t="str">
            <v>SETAR-Machareti</v>
          </cell>
        </row>
        <row r="68">
          <cell r="F68" t="str">
            <v>SETAR - Villamontes</v>
          </cell>
          <cell r="G68" t="str">
            <v>SETAR-Villamontes</v>
          </cell>
        </row>
        <row r="69">
          <cell r="F69" t="str">
            <v>SETAR - Yacuiba</v>
          </cell>
          <cell r="G69" t="str">
            <v>SETAR-Yacuiba</v>
          </cell>
        </row>
        <row r="70">
          <cell r="F70" t="str">
            <v>SETAR - Iscayachi</v>
          </cell>
          <cell r="G70" t="str">
            <v>SETAR-Iscayachi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-Graf 1 Demanda"/>
      <sheetName val="Graf 2"/>
      <sheetName val="C2-Graf 3-Graf 4-Graf 5"/>
      <sheetName val="C3"/>
      <sheetName val="C4-Graf 6"/>
      <sheetName val="C5-Graf 7-Graf8"/>
      <sheetName val="C6-C7 "/>
      <sheetName val="C 8"/>
      <sheetName val="Graf 9 - Graf10"/>
      <sheetName val="C9 - Graf 11"/>
      <sheetName val="Graf 12 - Graf 13"/>
      <sheetName val="C 10"/>
      <sheetName val="C 11"/>
      <sheetName val="C12"/>
      <sheetName val="C13-C14-C15-16"/>
      <sheetName val="C 17- Graf 14- C18-C19"/>
      <sheetName val="C20"/>
      <sheetName val="C21 - C22"/>
      <sheetName val="C23 - C24"/>
      <sheetName val="C23 - C24 "/>
      <sheetName val="Graf 15."/>
      <sheetName val="C 25"/>
      <sheetName val="Graf 16"/>
      <sheetName val="Graf17, G18,G20G21,G22,G23,C26 "/>
      <sheetName val="GRAF 19"/>
      <sheetName val="GRAF24 "/>
      <sheetName val="GAF 25"/>
      <sheetName val="GRAF 26, GRAF 28"/>
      <sheetName val="gRAF 27"/>
      <sheetName val="GRAF 29."/>
      <sheetName val="Graf 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"/>
      <sheetName val="GB"/>
      <sheetName val="IR"/>
      <sheetName val="EDEMA"/>
      <sheetName val="FCA"/>
      <sheetName val="DTE"/>
      <sheetName val="PM"/>
      <sheetName val="PMC"/>
      <sheetName val="CCARG"/>
      <sheetName val="PF"/>
      <sheetName val="IND"/>
      <sheetName val="PMT"/>
      <sheetName val="FA"/>
      <sheetName val="CMg"/>
      <sheetName val="PEn"/>
      <sheetName val="PPot"/>
      <sheetName val="MON"/>
      <sheetName val="GAS"/>
      <sheetName val="TI"/>
      <sheetName val="FAEs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"/>
      <sheetName val="TR0"/>
      <sheetName val="TR"/>
      <sheetName val="GB"/>
      <sheetName val="GB_2005"/>
      <sheetName val="PROG_DESPACHADA"/>
      <sheetName val="DEMANDA"/>
      <sheetName val="IR"/>
      <sheetName val="PM"/>
      <sheetName val="PMT"/>
      <sheetName val="PMC"/>
      <sheetName val="PMCD"/>
      <sheetName val="IND"/>
      <sheetName val="DESEM"/>
      <sheetName val="falla pri"/>
      <sheetName val="FA"/>
      <sheetName val="PF (2)"/>
      <sheetName val="spot"/>
      <sheetName val="fondo"/>
      <sheetName val="PF"/>
      <sheetName val="Evolucion Fondo Estabilización"/>
      <sheetName val="cmg"/>
      <sheetName val="CMg (2)"/>
      <sheetName val="Hoja1"/>
      <sheetName val="CMg (3)"/>
      <sheetName val="PEn"/>
      <sheetName val="MON "/>
      <sheetName val="TOTAL FONDOS A DIC06"/>
      <sheetName val="evofondos"/>
      <sheetName val="GAS "/>
      <sheetName val="TI"/>
      <sheetName val="CAUDALES"/>
      <sheetName val="EM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03"/>
  <sheetViews>
    <sheetView showGridLines="0" tabSelected="1" zoomScaleNormal="100" zoomScaleSheetLayoutView="100" workbookViewId="0">
      <selection activeCell="M6" sqref="M6"/>
    </sheetView>
  </sheetViews>
  <sheetFormatPr baseColWidth="10" defaultRowHeight="11.25" x14ac:dyDescent="0.2"/>
  <cols>
    <col min="1" max="1" width="2.85546875" style="1" customWidth="1"/>
    <col min="2" max="2" width="1.42578125" style="1" customWidth="1"/>
    <col min="3" max="3" width="16.140625" style="1" customWidth="1"/>
    <col min="4" max="4" width="13.7109375" style="2" customWidth="1"/>
    <col min="5" max="6" width="6.7109375" style="1" customWidth="1"/>
    <col min="7" max="7" width="5.7109375" style="1" bestFit="1" customWidth="1"/>
    <col min="8" max="8" width="2.140625" style="1" customWidth="1"/>
    <col min="9" max="9" width="5.140625" style="1" bestFit="1" customWidth="1"/>
    <col min="10" max="11" width="5.7109375" style="1" bestFit="1" customWidth="1"/>
    <col min="12" max="12" width="1.85546875" style="1" customWidth="1"/>
    <col min="13" max="13" width="14" style="1" customWidth="1"/>
    <col min="14" max="14" width="5.140625" style="1" bestFit="1" customWidth="1"/>
    <col min="15" max="16" width="6" style="1" bestFit="1" customWidth="1"/>
    <col min="17" max="16384" width="11.42578125" style="1"/>
  </cols>
  <sheetData>
    <row r="1" spans="1:16" ht="15" customHeight="1" x14ac:dyDescent="0.2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s="4" customFormat="1" ht="16.5" customHeight="1" x14ac:dyDescent="0.2">
      <c r="A2" s="3"/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7.25" customHeight="1" x14ac:dyDescent="0.2">
      <c r="A3" s="5"/>
      <c r="B3" s="74" t="s">
        <v>56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13.5" customHeight="1" x14ac:dyDescent="0.2">
      <c r="A4" s="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3.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7"/>
      <c r="O5" s="7"/>
      <c r="P5" s="7"/>
    </row>
    <row r="6" spans="1:16" s="16" customFormat="1" ht="25.5" x14ac:dyDescent="0.25">
      <c r="A6" s="15"/>
      <c r="B6" s="9"/>
      <c r="C6" s="10"/>
      <c r="D6" s="11"/>
      <c r="E6" s="90" t="s">
        <v>4</v>
      </c>
      <c r="F6" s="91"/>
      <c r="G6" s="91"/>
      <c r="H6" s="91"/>
      <c r="I6" s="91"/>
      <c r="J6" s="91"/>
      <c r="K6" s="91"/>
      <c r="L6" s="12"/>
      <c r="M6" s="89" t="s">
        <v>5</v>
      </c>
      <c r="N6" s="14"/>
      <c r="O6" s="13"/>
      <c r="P6" s="13"/>
    </row>
    <row r="7" spans="1:16" s="16" customFormat="1" ht="12.75" x14ac:dyDescent="0.25">
      <c r="A7" s="15"/>
      <c r="B7" s="17"/>
      <c r="C7" s="18" t="s">
        <v>2</v>
      </c>
      <c r="D7" s="19" t="s">
        <v>3</v>
      </c>
      <c r="E7" s="76" t="s">
        <v>6</v>
      </c>
      <c r="F7" s="76"/>
      <c r="G7" s="76"/>
      <c r="H7" s="12"/>
      <c r="I7" s="76" t="s">
        <v>7</v>
      </c>
      <c r="J7" s="76"/>
      <c r="K7" s="76"/>
      <c r="L7" s="20"/>
      <c r="N7" s="76" t="s">
        <v>7</v>
      </c>
      <c r="O7" s="76"/>
      <c r="P7" s="76"/>
    </row>
    <row r="8" spans="1:16" s="16" customFormat="1" ht="12.75" x14ac:dyDescent="0.25">
      <c r="A8" s="25"/>
      <c r="B8" s="21"/>
      <c r="C8" s="22"/>
      <c r="D8" s="23"/>
      <c r="E8" s="24" t="s">
        <v>9</v>
      </c>
      <c r="F8" s="24" t="s">
        <v>10</v>
      </c>
      <c r="G8" s="24" t="s">
        <v>11</v>
      </c>
      <c r="H8" s="24"/>
      <c r="I8" s="24" t="s">
        <v>9</v>
      </c>
      <c r="J8" s="24" t="s">
        <v>10</v>
      </c>
      <c r="K8" s="24" t="s">
        <v>11</v>
      </c>
      <c r="L8" s="24"/>
      <c r="M8" s="70" t="s">
        <v>8</v>
      </c>
      <c r="N8" s="24" t="s">
        <v>9</v>
      </c>
      <c r="O8" s="24" t="s">
        <v>10</v>
      </c>
      <c r="P8" s="24" t="s">
        <v>11</v>
      </c>
    </row>
    <row r="9" spans="1:16" ht="13.5" customHeight="1" x14ac:dyDescent="0.2">
      <c r="A9" s="30"/>
      <c r="B9" s="26"/>
      <c r="C9" s="27" t="s">
        <v>12</v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x14ac:dyDescent="0.2">
      <c r="B10" s="26"/>
      <c r="C10" s="31" t="s">
        <v>13</v>
      </c>
      <c r="D10" s="28" t="s">
        <v>14</v>
      </c>
      <c r="E10" s="77">
        <v>0</v>
      </c>
      <c r="F10" s="77">
        <v>26.527000000000015</v>
      </c>
      <c r="G10" s="77">
        <f>SUM(E10:F10)</f>
        <v>26.527000000000015</v>
      </c>
      <c r="H10" s="77"/>
      <c r="I10" s="77">
        <v>0</v>
      </c>
      <c r="J10" s="77">
        <v>20.613000000000003</v>
      </c>
      <c r="K10" s="77">
        <f t="shared" ref="K10:K52" si="0">SUM(I10:J10)</f>
        <v>20.613000000000003</v>
      </c>
      <c r="L10" s="77"/>
      <c r="M10" s="77">
        <v>40</v>
      </c>
      <c r="N10" s="77">
        <v>0</v>
      </c>
      <c r="O10" s="77">
        <v>15.96</v>
      </c>
      <c r="P10" s="77">
        <f t="shared" ref="P10:P52" si="1">SUM(N10:O10)</f>
        <v>15.96</v>
      </c>
    </row>
    <row r="11" spans="1:16" s="38" customFormat="1" x14ac:dyDescent="0.15">
      <c r="A11" s="36"/>
      <c r="B11" s="33"/>
      <c r="C11" s="34" t="s">
        <v>15</v>
      </c>
      <c r="D11" s="78"/>
      <c r="E11" s="79">
        <f>SUM(E10:E10)</f>
        <v>0</v>
      </c>
      <c r="F11" s="79">
        <f>SUM(F10:F10)</f>
        <v>26.527000000000015</v>
      </c>
      <c r="G11" s="79">
        <f t="shared" ref="G11:G52" si="2">SUM(E11:F11)</f>
        <v>26.527000000000015</v>
      </c>
      <c r="H11" s="79"/>
      <c r="I11" s="79">
        <f>SUM(I10:I10)</f>
        <v>0</v>
      </c>
      <c r="J11" s="79">
        <f>SUM(J10:J10)</f>
        <v>20.613000000000003</v>
      </c>
      <c r="K11" s="79">
        <f t="shared" si="0"/>
        <v>20.613000000000003</v>
      </c>
      <c r="L11" s="79"/>
      <c r="M11" s="79"/>
      <c r="N11" s="79">
        <f>SUM(N10:N10)</f>
        <v>0</v>
      </c>
      <c r="O11" s="79">
        <f>SUM(O10:O10)</f>
        <v>15.96</v>
      </c>
      <c r="P11" s="79">
        <f t="shared" si="1"/>
        <v>15.96</v>
      </c>
    </row>
    <row r="12" spans="1:16" s="38" customFormat="1" x14ac:dyDescent="0.15">
      <c r="A12" s="39"/>
      <c r="B12" s="33"/>
      <c r="C12" s="31" t="s">
        <v>16</v>
      </c>
      <c r="D12" s="28" t="s">
        <v>17</v>
      </c>
      <c r="E12" s="77">
        <v>0</v>
      </c>
      <c r="F12" s="77">
        <v>3.6</v>
      </c>
      <c r="G12" s="77">
        <f t="shared" si="2"/>
        <v>3.6</v>
      </c>
      <c r="H12" s="77"/>
      <c r="I12" s="77">
        <v>0</v>
      </c>
      <c r="J12" s="77">
        <v>2.7160000000000002</v>
      </c>
      <c r="K12" s="77">
        <f t="shared" si="0"/>
        <v>2.7160000000000002</v>
      </c>
      <c r="L12" s="77"/>
      <c r="M12" s="77">
        <v>28</v>
      </c>
      <c r="N12" s="77">
        <v>0</v>
      </c>
      <c r="O12" s="77">
        <v>2.4</v>
      </c>
      <c r="P12" s="77">
        <f t="shared" si="1"/>
        <v>2.4</v>
      </c>
    </row>
    <row r="13" spans="1:16" s="38" customFormat="1" x14ac:dyDescent="0.25">
      <c r="A13" s="39"/>
      <c r="B13" s="33"/>
      <c r="C13" s="34" t="s">
        <v>18</v>
      </c>
      <c r="D13" s="78"/>
      <c r="E13" s="79">
        <f>SUM(E12:E12)</f>
        <v>0</v>
      </c>
      <c r="F13" s="79">
        <f>SUM(F12:F12)</f>
        <v>3.6</v>
      </c>
      <c r="G13" s="79">
        <f t="shared" si="2"/>
        <v>3.6</v>
      </c>
      <c r="H13" s="79"/>
      <c r="I13" s="79">
        <f>SUM(I12:I12)</f>
        <v>0</v>
      </c>
      <c r="J13" s="79">
        <f>SUM(J12:J12)</f>
        <v>2.7160000000000002</v>
      </c>
      <c r="K13" s="79">
        <f t="shared" si="0"/>
        <v>2.7160000000000002</v>
      </c>
      <c r="L13" s="79"/>
      <c r="M13" s="79"/>
      <c r="N13" s="79">
        <f>SUM(N12:N12)</f>
        <v>0</v>
      </c>
      <c r="O13" s="79">
        <f>SUM(O12:O12)</f>
        <v>2.4</v>
      </c>
      <c r="P13" s="79">
        <f t="shared" si="1"/>
        <v>2.4</v>
      </c>
    </row>
    <row r="14" spans="1:16" x14ac:dyDescent="0.2">
      <c r="A14" s="36"/>
      <c r="B14" s="26"/>
      <c r="C14" s="31" t="s">
        <v>19</v>
      </c>
      <c r="D14" s="28" t="s">
        <v>20</v>
      </c>
      <c r="E14" s="77">
        <v>0</v>
      </c>
      <c r="F14" s="77">
        <v>11.537000000000001</v>
      </c>
      <c r="G14" s="77">
        <f t="shared" si="2"/>
        <v>11.537000000000001</v>
      </c>
      <c r="H14" s="77"/>
      <c r="I14" s="77">
        <v>0</v>
      </c>
      <c r="J14" s="77">
        <v>9.229000000000001</v>
      </c>
      <c r="K14" s="77">
        <f t="shared" si="0"/>
        <v>9.229000000000001</v>
      </c>
      <c r="L14" s="77"/>
      <c r="M14" s="77">
        <v>30</v>
      </c>
      <c r="N14" s="77">
        <v>0</v>
      </c>
      <c r="O14" s="77">
        <v>7.35</v>
      </c>
      <c r="P14" s="77">
        <f t="shared" si="1"/>
        <v>7.35</v>
      </c>
    </row>
    <row r="15" spans="1:16" x14ac:dyDescent="0.2">
      <c r="A15" s="36"/>
      <c r="B15" s="26"/>
      <c r="C15" s="26"/>
      <c r="D15" s="28" t="s">
        <v>22</v>
      </c>
      <c r="E15" s="77">
        <v>0</v>
      </c>
      <c r="F15" s="77">
        <v>2.774</v>
      </c>
      <c r="G15" s="77">
        <f t="shared" si="2"/>
        <v>2.774</v>
      </c>
      <c r="H15" s="77"/>
      <c r="I15" s="77">
        <v>0</v>
      </c>
      <c r="J15" s="77">
        <v>2.54</v>
      </c>
      <c r="K15" s="77">
        <f t="shared" si="0"/>
        <v>2.54</v>
      </c>
      <c r="L15" s="77"/>
      <c r="M15" s="77">
        <v>25</v>
      </c>
      <c r="N15" s="77">
        <v>0</v>
      </c>
      <c r="O15" s="77">
        <v>2.12</v>
      </c>
      <c r="P15" s="77">
        <f>SUM(N15:O15)</f>
        <v>2.12</v>
      </c>
    </row>
    <row r="16" spans="1:16" x14ac:dyDescent="0.2">
      <c r="A16" s="36"/>
      <c r="B16" s="26"/>
      <c r="C16" s="34" t="s">
        <v>25</v>
      </c>
      <c r="D16" s="35"/>
      <c r="E16" s="79">
        <f>SUM(E14:E15)</f>
        <v>0</v>
      </c>
      <c r="F16" s="79">
        <f>SUM(F14:F15)</f>
        <v>14.311</v>
      </c>
      <c r="G16" s="79">
        <f t="shared" si="2"/>
        <v>14.311</v>
      </c>
      <c r="H16" s="79"/>
      <c r="I16" s="79">
        <f>SUM(I14:I15)</f>
        <v>0</v>
      </c>
      <c r="J16" s="79">
        <f>SUM(J14:J15)</f>
        <v>11.769000000000002</v>
      </c>
      <c r="K16" s="79">
        <f t="shared" si="0"/>
        <v>11.769000000000002</v>
      </c>
      <c r="L16" s="79"/>
      <c r="M16" s="79"/>
      <c r="N16" s="79">
        <f>SUM(N14:N15)</f>
        <v>0</v>
      </c>
      <c r="O16" s="79">
        <f>SUM(O14:O15)</f>
        <v>9.4699999999999989</v>
      </c>
      <c r="P16" s="79">
        <f t="shared" si="1"/>
        <v>9.4699999999999989</v>
      </c>
    </row>
    <row r="17" spans="1:16" s="40" customFormat="1" x14ac:dyDescent="0.2">
      <c r="A17" s="32"/>
      <c r="B17" s="26"/>
      <c r="C17" s="31" t="s">
        <v>23</v>
      </c>
      <c r="D17" s="28" t="s">
        <v>24</v>
      </c>
      <c r="E17" s="77">
        <v>0</v>
      </c>
      <c r="F17" s="77">
        <v>9.0500000000000007</v>
      </c>
      <c r="G17" s="77">
        <f t="shared" si="2"/>
        <v>9.0500000000000007</v>
      </c>
      <c r="H17" s="77"/>
      <c r="I17" s="77">
        <v>0</v>
      </c>
      <c r="J17" s="77">
        <v>7.2499999999999991</v>
      </c>
      <c r="K17" s="77">
        <f t="shared" si="0"/>
        <v>7.2499999999999991</v>
      </c>
      <c r="L17" s="77"/>
      <c r="M17" s="77">
        <v>35.5</v>
      </c>
      <c r="N17" s="77">
        <v>0</v>
      </c>
      <c r="O17" s="77">
        <v>6.5</v>
      </c>
      <c r="P17" s="77">
        <f t="shared" si="1"/>
        <v>6.5</v>
      </c>
    </row>
    <row r="18" spans="1:16" x14ac:dyDescent="0.2">
      <c r="A18" s="36"/>
      <c r="B18" s="26"/>
      <c r="C18" s="26"/>
      <c r="D18" s="28" t="s">
        <v>27</v>
      </c>
      <c r="E18" s="77">
        <v>0</v>
      </c>
      <c r="F18" s="77">
        <v>22.55</v>
      </c>
      <c r="G18" s="77">
        <f t="shared" si="2"/>
        <v>22.55</v>
      </c>
      <c r="H18" s="77"/>
      <c r="I18" s="77">
        <v>0</v>
      </c>
      <c r="J18" s="77">
        <v>17.149999999999999</v>
      </c>
      <c r="K18" s="77">
        <f t="shared" si="0"/>
        <v>17.149999999999999</v>
      </c>
      <c r="L18" s="77"/>
      <c r="M18" s="77">
        <v>32</v>
      </c>
      <c r="N18" s="77">
        <v>0</v>
      </c>
      <c r="O18" s="77">
        <v>14.999999999999998</v>
      </c>
      <c r="P18" s="77">
        <f t="shared" si="1"/>
        <v>14.999999999999998</v>
      </c>
    </row>
    <row r="19" spans="1:16" x14ac:dyDescent="0.2">
      <c r="A19" s="36"/>
      <c r="B19" s="33"/>
      <c r="C19" s="26"/>
      <c r="D19" s="28" t="s">
        <v>26</v>
      </c>
      <c r="E19" s="77">
        <v>0</v>
      </c>
      <c r="F19" s="77">
        <v>7.3</v>
      </c>
      <c r="G19" s="77">
        <f t="shared" si="2"/>
        <v>7.3</v>
      </c>
      <c r="H19" s="77"/>
      <c r="I19" s="77">
        <v>0</v>
      </c>
      <c r="J19" s="77">
        <v>5.84</v>
      </c>
      <c r="K19" s="77">
        <f t="shared" si="0"/>
        <v>5.84</v>
      </c>
      <c r="L19" s="77"/>
      <c r="M19" s="77">
        <v>35</v>
      </c>
      <c r="N19" s="77">
        <v>0</v>
      </c>
      <c r="O19" s="77">
        <v>4.84</v>
      </c>
      <c r="P19" s="77">
        <f t="shared" si="1"/>
        <v>4.84</v>
      </c>
    </row>
    <row r="20" spans="1:16" s="38" customFormat="1" x14ac:dyDescent="0.15">
      <c r="A20" s="36"/>
      <c r="B20" s="26"/>
      <c r="C20" s="26"/>
      <c r="D20" s="28" t="s">
        <v>28</v>
      </c>
      <c r="E20" s="77">
        <v>0</v>
      </c>
      <c r="F20" s="77">
        <v>10.25</v>
      </c>
      <c r="G20" s="77">
        <f t="shared" si="2"/>
        <v>10.25</v>
      </c>
      <c r="H20" s="77"/>
      <c r="I20" s="77">
        <v>0</v>
      </c>
      <c r="J20" s="77">
        <v>8.2040000000000006</v>
      </c>
      <c r="K20" s="77">
        <f t="shared" si="0"/>
        <v>8.2040000000000006</v>
      </c>
      <c r="L20" s="77"/>
      <c r="M20" s="77">
        <v>35</v>
      </c>
      <c r="N20" s="77">
        <v>0</v>
      </c>
      <c r="O20" s="77">
        <v>7.1010000000000009</v>
      </c>
      <c r="P20" s="77">
        <f t="shared" si="1"/>
        <v>7.1010000000000009</v>
      </c>
    </row>
    <row r="21" spans="1:16" x14ac:dyDescent="0.2">
      <c r="A21" s="39"/>
      <c r="B21" s="26"/>
      <c r="C21" s="26"/>
      <c r="D21" s="28" t="s">
        <v>29</v>
      </c>
      <c r="E21" s="77">
        <v>0</v>
      </c>
      <c r="F21" s="77">
        <v>9.5475000000000012</v>
      </c>
      <c r="G21" s="77">
        <f t="shared" si="2"/>
        <v>9.5475000000000012</v>
      </c>
      <c r="H21" s="77"/>
      <c r="I21" s="77">
        <v>0</v>
      </c>
      <c r="J21" s="77">
        <v>7.637999999999999</v>
      </c>
      <c r="K21" s="77">
        <f t="shared" si="0"/>
        <v>7.637999999999999</v>
      </c>
      <c r="L21" s="77"/>
      <c r="M21" s="77">
        <v>24</v>
      </c>
      <c r="N21" s="77">
        <v>0</v>
      </c>
      <c r="O21" s="77">
        <v>6.4799999999999995</v>
      </c>
      <c r="P21" s="77">
        <f t="shared" si="1"/>
        <v>6.4799999999999995</v>
      </c>
    </row>
    <row r="22" spans="1:16" x14ac:dyDescent="0.2">
      <c r="A22" s="36"/>
      <c r="B22" s="26"/>
      <c r="C22" s="26"/>
      <c r="D22" s="28" t="s">
        <v>30</v>
      </c>
      <c r="E22" s="77">
        <v>0</v>
      </c>
      <c r="F22" s="77">
        <v>1.48</v>
      </c>
      <c r="G22" s="77">
        <f t="shared" si="2"/>
        <v>1.48</v>
      </c>
      <c r="H22" s="77"/>
      <c r="I22" s="77">
        <v>0</v>
      </c>
      <c r="J22" s="77">
        <v>1.19</v>
      </c>
      <c r="K22" s="77">
        <f t="shared" si="0"/>
        <v>1.19</v>
      </c>
      <c r="L22" s="77"/>
      <c r="M22" s="77">
        <v>35</v>
      </c>
      <c r="N22" s="77">
        <v>0</v>
      </c>
      <c r="O22" s="77">
        <v>0.95</v>
      </c>
      <c r="P22" s="77">
        <f t="shared" si="1"/>
        <v>0.95</v>
      </c>
    </row>
    <row r="23" spans="1:16" x14ac:dyDescent="0.2">
      <c r="A23" s="36"/>
      <c r="B23" s="26"/>
      <c r="C23" s="26"/>
      <c r="D23" s="28" t="s">
        <v>31</v>
      </c>
      <c r="E23" s="77">
        <v>0</v>
      </c>
      <c r="F23" s="77">
        <v>26.234999999999999</v>
      </c>
      <c r="G23" s="77">
        <f t="shared" si="2"/>
        <v>26.234999999999999</v>
      </c>
      <c r="H23" s="77"/>
      <c r="I23" s="77">
        <v>0</v>
      </c>
      <c r="J23" s="77">
        <v>20.999999999999996</v>
      </c>
      <c r="K23" s="77">
        <f t="shared" si="0"/>
        <v>20.999999999999996</v>
      </c>
      <c r="L23" s="77"/>
      <c r="M23" s="77">
        <v>35.5</v>
      </c>
      <c r="N23" s="77">
        <v>0</v>
      </c>
      <c r="O23" s="77">
        <v>17.399999999999999</v>
      </c>
      <c r="P23" s="77">
        <f t="shared" si="1"/>
        <v>17.399999999999999</v>
      </c>
    </row>
    <row r="24" spans="1:16" x14ac:dyDescent="0.2">
      <c r="A24" s="36"/>
      <c r="B24" s="26"/>
      <c r="C24" s="34" t="s">
        <v>32</v>
      </c>
      <c r="D24" s="35"/>
      <c r="E24" s="79">
        <f>SUM(E17:E23)</f>
        <v>0</v>
      </c>
      <c r="F24" s="79">
        <f t="shared" ref="F24:O24" si="3">SUM(F17:F23)</f>
        <v>86.412499999999994</v>
      </c>
      <c r="G24" s="79">
        <f t="shared" si="2"/>
        <v>86.412499999999994</v>
      </c>
      <c r="H24" s="79"/>
      <c r="I24" s="79">
        <f t="shared" si="3"/>
        <v>0</v>
      </c>
      <c r="J24" s="79">
        <f t="shared" si="3"/>
        <v>68.271999999999991</v>
      </c>
      <c r="K24" s="79">
        <f t="shared" si="0"/>
        <v>68.271999999999991</v>
      </c>
      <c r="L24" s="79"/>
      <c r="M24" s="79"/>
      <c r="N24" s="79">
        <f t="shared" si="3"/>
        <v>0</v>
      </c>
      <c r="O24" s="79">
        <f t="shared" si="3"/>
        <v>58.271000000000001</v>
      </c>
      <c r="P24" s="79">
        <f t="shared" si="1"/>
        <v>58.271000000000001</v>
      </c>
    </row>
    <row r="25" spans="1:16" x14ac:dyDescent="0.2">
      <c r="A25" s="36"/>
      <c r="B25" s="26"/>
      <c r="C25" s="26" t="s">
        <v>57</v>
      </c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x14ac:dyDescent="0.2">
      <c r="A26" s="36"/>
      <c r="B26" s="26"/>
      <c r="C26" s="33" t="s">
        <v>58</v>
      </c>
      <c r="D26" s="44" t="s">
        <v>59</v>
      </c>
      <c r="E26" s="81">
        <v>0</v>
      </c>
      <c r="F26" s="81">
        <v>0.5</v>
      </c>
      <c r="G26" s="81">
        <f t="shared" si="2"/>
        <v>0.5</v>
      </c>
      <c r="H26" s="81"/>
      <c r="I26" s="81">
        <v>0</v>
      </c>
      <c r="J26" s="81">
        <v>0.4</v>
      </c>
      <c r="K26" s="81">
        <f t="shared" si="0"/>
        <v>0.4</v>
      </c>
      <c r="L26" s="81"/>
      <c r="M26" s="81">
        <v>30</v>
      </c>
      <c r="N26" s="81">
        <v>0</v>
      </c>
      <c r="O26" s="81">
        <v>0.15</v>
      </c>
      <c r="P26" s="81">
        <f t="shared" si="1"/>
        <v>0.15</v>
      </c>
    </row>
    <row r="27" spans="1:16" x14ac:dyDescent="0.2">
      <c r="A27" s="36"/>
      <c r="B27" s="33"/>
      <c r="C27" s="33" t="s">
        <v>60</v>
      </c>
      <c r="D27" s="44" t="s">
        <v>61</v>
      </c>
      <c r="E27" s="81">
        <v>0</v>
      </c>
      <c r="F27" s="81">
        <v>12.1</v>
      </c>
      <c r="G27" s="81">
        <f t="shared" si="2"/>
        <v>12.1</v>
      </c>
      <c r="H27" s="81"/>
      <c r="I27" s="81">
        <v>0</v>
      </c>
      <c r="J27" s="81">
        <v>9.4599999999999991</v>
      </c>
      <c r="K27" s="81">
        <f t="shared" si="0"/>
        <v>9.4599999999999991</v>
      </c>
      <c r="L27" s="81"/>
      <c r="M27" s="81">
        <v>33</v>
      </c>
      <c r="N27" s="81">
        <v>0</v>
      </c>
      <c r="O27" s="81">
        <v>7.8199999999999994</v>
      </c>
      <c r="P27" s="81">
        <f t="shared" si="1"/>
        <v>7.8199999999999994</v>
      </c>
    </row>
    <row r="28" spans="1:16" s="38" customFormat="1" x14ac:dyDescent="0.15">
      <c r="A28" s="36"/>
      <c r="B28" s="33"/>
      <c r="C28" s="33" t="s">
        <v>62</v>
      </c>
      <c r="D28" s="44" t="s">
        <v>63</v>
      </c>
      <c r="E28" s="81">
        <v>0</v>
      </c>
      <c r="F28" s="81">
        <v>3.15</v>
      </c>
      <c r="G28" s="81">
        <f t="shared" si="2"/>
        <v>3.15</v>
      </c>
      <c r="H28" s="81"/>
      <c r="I28" s="81">
        <v>0</v>
      </c>
      <c r="J28" s="81">
        <v>2.52</v>
      </c>
      <c r="K28" s="81">
        <f t="shared" si="0"/>
        <v>2.52</v>
      </c>
      <c r="L28" s="81"/>
      <c r="M28" s="81" t="s">
        <v>64</v>
      </c>
      <c r="N28" s="81">
        <v>0</v>
      </c>
      <c r="O28" s="81">
        <v>2.52</v>
      </c>
      <c r="P28" s="81">
        <f t="shared" si="1"/>
        <v>2.52</v>
      </c>
    </row>
    <row r="29" spans="1:16" s="38" customFormat="1" x14ac:dyDescent="0.25">
      <c r="A29" s="39"/>
      <c r="B29" s="41"/>
      <c r="C29" s="45"/>
      <c r="D29" s="8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s="43" customFormat="1" x14ac:dyDescent="0.25">
      <c r="A30" s="42"/>
      <c r="B30" s="33"/>
      <c r="C30" s="34" t="s">
        <v>35</v>
      </c>
      <c r="D30" s="35"/>
      <c r="E30" s="79">
        <f>SUM(E25:E29)</f>
        <v>0</v>
      </c>
      <c r="F30" s="79">
        <f>SUM(F25:F29)</f>
        <v>15.75</v>
      </c>
      <c r="G30" s="79">
        <f t="shared" si="2"/>
        <v>15.75</v>
      </c>
      <c r="H30" s="79"/>
      <c r="I30" s="79">
        <f>SUM(I25:I29)</f>
        <v>0</v>
      </c>
      <c r="J30" s="79">
        <f>SUM(J25:J29)</f>
        <v>12.379999999999999</v>
      </c>
      <c r="K30" s="79">
        <f t="shared" si="0"/>
        <v>12.379999999999999</v>
      </c>
      <c r="L30" s="79"/>
      <c r="M30" s="79"/>
      <c r="N30" s="79">
        <f>SUM(N25:N29)</f>
        <v>0</v>
      </c>
      <c r="O30" s="79">
        <f>SUM(O25:O29)</f>
        <v>10.49</v>
      </c>
      <c r="P30" s="79">
        <f t="shared" si="1"/>
        <v>10.49</v>
      </c>
    </row>
    <row r="31" spans="1:16" s="38" customFormat="1" x14ac:dyDescent="0.25">
      <c r="A31" s="39"/>
      <c r="B31" s="33"/>
      <c r="C31" s="48" t="s">
        <v>36</v>
      </c>
      <c r="D31" s="49"/>
      <c r="E31" s="83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6" s="43" customFormat="1" x14ac:dyDescent="0.25">
      <c r="A32" s="46"/>
      <c r="B32" s="33"/>
      <c r="C32" s="50" t="s">
        <v>33</v>
      </c>
      <c r="D32" s="49" t="s">
        <v>20</v>
      </c>
      <c r="E32" s="81">
        <v>0</v>
      </c>
      <c r="F32" s="81">
        <v>1.212</v>
      </c>
      <c r="G32" s="81">
        <f t="shared" ref="G32:G33" si="4">SUM(E32:F32)</f>
        <v>1.212</v>
      </c>
      <c r="H32" s="81"/>
      <c r="I32" s="81">
        <v>0</v>
      </c>
      <c r="J32" s="81">
        <v>0.97</v>
      </c>
      <c r="K32" s="81">
        <f t="shared" ref="K32:K33" si="5">SUM(I32:J32)</f>
        <v>0.97</v>
      </c>
      <c r="L32" s="81"/>
      <c r="M32" s="81">
        <v>30</v>
      </c>
      <c r="N32" s="81">
        <v>0</v>
      </c>
      <c r="O32" s="81">
        <v>0.8</v>
      </c>
      <c r="P32" s="81">
        <f t="shared" ref="P32:P33" si="6">SUM(N32:O32)</f>
        <v>0.8</v>
      </c>
    </row>
    <row r="33" spans="1:16" s="43" customFormat="1" x14ac:dyDescent="0.25">
      <c r="A33" s="47"/>
      <c r="B33" s="41"/>
      <c r="C33" s="50"/>
      <c r="D33" s="49" t="s">
        <v>34</v>
      </c>
      <c r="E33" s="81">
        <v>0</v>
      </c>
      <c r="F33" s="81">
        <v>12.61</v>
      </c>
      <c r="G33" s="81">
        <f t="shared" si="4"/>
        <v>12.61</v>
      </c>
      <c r="H33" s="81"/>
      <c r="I33" s="81">
        <v>0</v>
      </c>
      <c r="J33" s="81">
        <v>10.079999999999998</v>
      </c>
      <c r="K33" s="81">
        <f t="shared" si="5"/>
        <v>10.079999999999998</v>
      </c>
      <c r="L33" s="81"/>
      <c r="M33" s="81">
        <v>37</v>
      </c>
      <c r="N33" s="81">
        <v>0</v>
      </c>
      <c r="O33" s="81">
        <v>9.2700000000000014</v>
      </c>
      <c r="P33" s="81">
        <f t="shared" si="6"/>
        <v>9.2700000000000014</v>
      </c>
    </row>
    <row r="34" spans="1:16" s="43" customFormat="1" x14ac:dyDescent="0.25">
      <c r="A34" s="47"/>
      <c r="B34" s="41"/>
      <c r="C34" s="34" t="s">
        <v>39</v>
      </c>
      <c r="D34" s="52"/>
      <c r="E34" s="79">
        <f>SUM(E32:E33)</f>
        <v>0</v>
      </c>
      <c r="F34" s="79">
        <f>SUM(F32:F33)</f>
        <v>13.821999999999999</v>
      </c>
      <c r="G34" s="79">
        <f t="shared" si="2"/>
        <v>13.821999999999999</v>
      </c>
      <c r="H34" s="84"/>
      <c r="I34" s="84">
        <f>SUM(I32:I33)</f>
        <v>0</v>
      </c>
      <c r="J34" s="79">
        <f>SUM(J32:J33)</f>
        <v>11.049999999999999</v>
      </c>
      <c r="K34" s="79">
        <f t="shared" si="0"/>
        <v>11.049999999999999</v>
      </c>
      <c r="L34" s="84"/>
      <c r="M34" s="84"/>
      <c r="N34" s="84">
        <f>SUM(N32:N33)</f>
        <v>0</v>
      </c>
      <c r="O34" s="79">
        <f>SUM(O32:O33)</f>
        <v>10.070000000000002</v>
      </c>
      <c r="P34" s="79">
        <f t="shared" si="1"/>
        <v>10.070000000000002</v>
      </c>
    </row>
    <row r="35" spans="1:16" s="43" customFormat="1" x14ac:dyDescent="0.15">
      <c r="A35" s="42"/>
      <c r="B35" s="41"/>
      <c r="C35" s="50" t="s">
        <v>41</v>
      </c>
      <c r="D35" s="44" t="s">
        <v>21</v>
      </c>
      <c r="E35" s="77">
        <v>0</v>
      </c>
      <c r="F35" s="77">
        <v>9.84</v>
      </c>
      <c r="G35" s="77">
        <f t="shared" si="2"/>
        <v>9.84</v>
      </c>
      <c r="H35" s="77"/>
      <c r="I35" s="77">
        <v>0</v>
      </c>
      <c r="J35" s="77">
        <v>7.86</v>
      </c>
      <c r="K35" s="81">
        <f t="shared" si="0"/>
        <v>7.86</v>
      </c>
      <c r="L35" s="77"/>
      <c r="M35" s="77">
        <v>25</v>
      </c>
      <c r="N35" s="77">
        <v>0</v>
      </c>
      <c r="O35" s="77">
        <v>5.9</v>
      </c>
      <c r="P35" s="81">
        <f t="shared" si="1"/>
        <v>5.9</v>
      </c>
    </row>
    <row r="36" spans="1:16" s="43" customFormat="1" x14ac:dyDescent="0.25">
      <c r="A36" s="39"/>
      <c r="B36" s="41"/>
      <c r="C36" s="56"/>
      <c r="D36" s="53" t="s">
        <v>37</v>
      </c>
      <c r="E36" s="85">
        <v>0</v>
      </c>
      <c r="F36" s="85">
        <v>1.49</v>
      </c>
      <c r="G36" s="85">
        <f t="shared" si="2"/>
        <v>1.49</v>
      </c>
      <c r="H36" s="85"/>
      <c r="I36" s="85">
        <v>0</v>
      </c>
      <c r="J36" s="85">
        <v>1.056</v>
      </c>
      <c r="K36" s="85">
        <f t="shared" si="0"/>
        <v>1.056</v>
      </c>
      <c r="L36" s="85"/>
      <c r="M36" s="85">
        <v>25</v>
      </c>
      <c r="N36" s="85">
        <v>0</v>
      </c>
      <c r="O36" s="85">
        <v>0.85000000000000009</v>
      </c>
      <c r="P36" s="85">
        <f t="shared" si="1"/>
        <v>0.85000000000000009</v>
      </c>
    </row>
    <row r="37" spans="1:16" s="38" customFormat="1" x14ac:dyDescent="0.25">
      <c r="A37" s="47"/>
      <c r="B37" s="41"/>
      <c r="C37" s="34" t="s">
        <v>44</v>
      </c>
      <c r="D37" s="35"/>
      <c r="E37" s="79">
        <f>SUM(E35:E36)</f>
        <v>0</v>
      </c>
      <c r="F37" s="79">
        <f t="shared" ref="F37:O37" si="7">SUM(F35:F36)</f>
        <v>11.33</v>
      </c>
      <c r="G37" s="79">
        <f t="shared" si="2"/>
        <v>11.33</v>
      </c>
      <c r="H37" s="79"/>
      <c r="I37" s="79">
        <f t="shared" si="7"/>
        <v>0</v>
      </c>
      <c r="J37" s="79">
        <f t="shared" si="7"/>
        <v>8.9160000000000004</v>
      </c>
      <c r="K37" s="79">
        <f t="shared" si="0"/>
        <v>8.9160000000000004</v>
      </c>
      <c r="L37" s="79"/>
      <c r="M37" s="79"/>
      <c r="N37" s="79">
        <f t="shared" si="7"/>
        <v>0</v>
      </c>
      <c r="O37" s="79">
        <f t="shared" si="7"/>
        <v>6.75</v>
      </c>
      <c r="P37" s="79">
        <f t="shared" si="1"/>
        <v>6.75</v>
      </c>
    </row>
    <row r="38" spans="1:16" s="38" customFormat="1" x14ac:dyDescent="0.25">
      <c r="A38" s="47"/>
      <c r="B38" s="33"/>
      <c r="C38" s="48" t="s">
        <v>38</v>
      </c>
      <c r="D38" s="57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1:16" s="38" customFormat="1" x14ac:dyDescent="0.25">
      <c r="A39" s="42"/>
      <c r="B39" s="51"/>
      <c r="C39" s="33" t="s">
        <v>46</v>
      </c>
      <c r="D39" s="44" t="s">
        <v>47</v>
      </c>
      <c r="E39" s="81">
        <v>0</v>
      </c>
      <c r="F39" s="81">
        <v>9.4332751342554193</v>
      </c>
      <c r="G39" s="81">
        <f t="shared" si="2"/>
        <v>9.4332751342554193</v>
      </c>
      <c r="H39" s="81"/>
      <c r="I39" s="87">
        <v>0</v>
      </c>
      <c r="J39" s="81">
        <v>8.0079999999999991</v>
      </c>
      <c r="K39" s="81">
        <f t="shared" si="0"/>
        <v>8.0079999999999991</v>
      </c>
      <c r="L39" s="81"/>
      <c r="M39" s="81">
        <v>25</v>
      </c>
      <c r="N39" s="81">
        <v>0</v>
      </c>
      <c r="O39" s="81">
        <v>8.0079999999999991</v>
      </c>
      <c r="P39" s="81">
        <f t="shared" si="1"/>
        <v>8.0079999999999991</v>
      </c>
    </row>
    <row r="40" spans="1:16" s="38" customFormat="1" x14ac:dyDescent="0.15">
      <c r="A40" s="37"/>
      <c r="B40" s="51"/>
      <c r="C40" s="33" t="s">
        <v>48</v>
      </c>
      <c r="D40" s="44" t="s">
        <v>49</v>
      </c>
      <c r="E40" s="81">
        <v>0</v>
      </c>
      <c r="F40" s="81">
        <v>4.7300000000000004</v>
      </c>
      <c r="G40" s="77">
        <f t="shared" si="2"/>
        <v>4.7300000000000004</v>
      </c>
      <c r="H40" s="77"/>
      <c r="I40" s="87">
        <v>0</v>
      </c>
      <c r="J40" s="81">
        <v>4.0199999999999996</v>
      </c>
      <c r="K40" s="81">
        <f t="shared" si="0"/>
        <v>4.0199999999999996</v>
      </c>
      <c r="L40" s="81"/>
      <c r="M40" s="81">
        <v>38</v>
      </c>
      <c r="N40" s="81">
        <v>0</v>
      </c>
      <c r="O40" s="81">
        <v>4.0199999999999996</v>
      </c>
      <c r="P40" s="81">
        <f t="shared" si="1"/>
        <v>4.0199999999999996</v>
      </c>
    </row>
    <row r="41" spans="1:16" s="38" customFormat="1" x14ac:dyDescent="0.15">
      <c r="A41" s="42"/>
      <c r="B41" s="51"/>
      <c r="C41" s="33" t="s">
        <v>40</v>
      </c>
      <c r="D41" s="44" t="s">
        <v>50</v>
      </c>
      <c r="E41" s="81">
        <v>0</v>
      </c>
      <c r="F41" s="81">
        <v>3.9</v>
      </c>
      <c r="G41" s="77">
        <f t="shared" si="2"/>
        <v>3.9</v>
      </c>
      <c r="H41" s="77"/>
      <c r="I41" s="87">
        <v>0</v>
      </c>
      <c r="J41" s="81">
        <v>3.0144000000000002</v>
      </c>
      <c r="K41" s="81">
        <f t="shared" si="0"/>
        <v>3.0144000000000002</v>
      </c>
      <c r="L41" s="81"/>
      <c r="M41" s="81">
        <v>37</v>
      </c>
      <c r="N41" s="81">
        <v>0</v>
      </c>
      <c r="O41" s="81">
        <v>2.2000000000000002</v>
      </c>
      <c r="P41" s="81">
        <f t="shared" si="1"/>
        <v>2.2000000000000002</v>
      </c>
    </row>
    <row r="42" spans="1:16" s="55" customFormat="1" x14ac:dyDescent="0.15">
      <c r="A42" s="42"/>
      <c r="B42" s="51"/>
      <c r="C42" s="33" t="s">
        <v>42</v>
      </c>
      <c r="D42" s="44" t="s">
        <v>51</v>
      </c>
      <c r="E42" s="81">
        <v>0</v>
      </c>
      <c r="F42" s="81">
        <v>31.25</v>
      </c>
      <c r="G42" s="77">
        <f t="shared" si="2"/>
        <v>31.25</v>
      </c>
      <c r="H42" s="77"/>
      <c r="I42" s="87">
        <v>0</v>
      </c>
      <c r="J42" s="81">
        <v>25</v>
      </c>
      <c r="K42" s="81">
        <f t="shared" si="0"/>
        <v>25</v>
      </c>
      <c r="L42" s="81"/>
      <c r="M42" s="81">
        <v>28</v>
      </c>
      <c r="N42" s="81">
        <v>0</v>
      </c>
      <c r="O42" s="81">
        <v>16</v>
      </c>
      <c r="P42" s="81">
        <f t="shared" si="1"/>
        <v>16</v>
      </c>
    </row>
    <row r="43" spans="1:16" s="38" customFormat="1" x14ac:dyDescent="0.15">
      <c r="A43" s="42"/>
      <c r="B43" s="51"/>
      <c r="C43" s="33" t="s">
        <v>43</v>
      </c>
      <c r="D43" s="44" t="s">
        <v>52</v>
      </c>
      <c r="E43" s="81">
        <v>0</v>
      </c>
      <c r="F43" s="81">
        <v>5.4490000000000007</v>
      </c>
      <c r="G43" s="77">
        <f t="shared" si="2"/>
        <v>5.4490000000000007</v>
      </c>
      <c r="H43" s="77"/>
      <c r="I43" s="87">
        <v>0</v>
      </c>
      <c r="J43" s="81">
        <v>4.4049999999999994</v>
      </c>
      <c r="K43" s="81">
        <f t="shared" si="0"/>
        <v>4.4049999999999994</v>
      </c>
      <c r="L43" s="81"/>
      <c r="M43" s="81">
        <v>39</v>
      </c>
      <c r="N43" s="81">
        <v>0</v>
      </c>
      <c r="O43" s="81">
        <v>4.37</v>
      </c>
      <c r="P43" s="81">
        <f t="shared" si="1"/>
        <v>4.37</v>
      </c>
    </row>
    <row r="44" spans="1:16" s="38" customFormat="1" x14ac:dyDescent="0.15">
      <c r="A44" s="46"/>
      <c r="B44" s="51"/>
      <c r="C44" s="33" t="s">
        <v>53</v>
      </c>
      <c r="D44" s="44" t="s">
        <v>45</v>
      </c>
      <c r="E44" s="81">
        <v>0</v>
      </c>
      <c r="F44" s="81">
        <v>3.8125</v>
      </c>
      <c r="G44" s="77">
        <f t="shared" si="2"/>
        <v>3.8125</v>
      </c>
      <c r="H44" s="77"/>
      <c r="I44" s="87">
        <v>0</v>
      </c>
      <c r="J44" s="81">
        <v>3.05</v>
      </c>
      <c r="K44" s="81">
        <f t="shared" si="0"/>
        <v>3.05</v>
      </c>
      <c r="L44" s="81"/>
      <c r="M44" s="81">
        <v>37</v>
      </c>
      <c r="N44" s="81">
        <v>0</v>
      </c>
      <c r="O44" s="81">
        <v>3.2</v>
      </c>
      <c r="P44" s="81">
        <f t="shared" si="1"/>
        <v>3.2</v>
      </c>
    </row>
    <row r="45" spans="1:16" s="38" customFormat="1" x14ac:dyDescent="0.15">
      <c r="A45" s="46"/>
      <c r="B45" s="51"/>
      <c r="C45" s="33" t="s">
        <v>65</v>
      </c>
      <c r="D45" s="44" t="s">
        <v>66</v>
      </c>
      <c r="E45" s="81">
        <v>0</v>
      </c>
      <c r="F45" s="81">
        <v>10.824999999999999</v>
      </c>
      <c r="G45" s="77">
        <f t="shared" si="2"/>
        <v>10.824999999999999</v>
      </c>
      <c r="H45" s="77"/>
      <c r="I45" s="87">
        <v>0</v>
      </c>
      <c r="J45" s="81">
        <v>8.66</v>
      </c>
      <c r="K45" s="81">
        <f t="shared" si="0"/>
        <v>8.66</v>
      </c>
      <c r="L45" s="81"/>
      <c r="M45" s="81" t="s">
        <v>64</v>
      </c>
      <c r="N45" s="81">
        <v>0</v>
      </c>
      <c r="O45" s="81">
        <v>6.9280000000000008</v>
      </c>
      <c r="P45" s="81">
        <f t="shared" si="1"/>
        <v>6.9280000000000008</v>
      </c>
    </row>
    <row r="46" spans="1:16" s="38" customFormat="1" ht="11.25" customHeight="1" x14ac:dyDescent="0.15">
      <c r="A46" s="46"/>
      <c r="B46" s="51"/>
      <c r="C46" s="33" t="s">
        <v>67</v>
      </c>
      <c r="D46" s="44" t="s">
        <v>68</v>
      </c>
      <c r="E46" s="81">
        <v>0</v>
      </c>
      <c r="F46" s="81">
        <v>8.25</v>
      </c>
      <c r="G46" s="77">
        <f t="shared" si="2"/>
        <v>8.25</v>
      </c>
      <c r="H46" s="77"/>
      <c r="I46" s="87">
        <v>0</v>
      </c>
      <c r="J46" s="81">
        <v>6.6000000000000005</v>
      </c>
      <c r="K46" s="81">
        <f t="shared" si="0"/>
        <v>6.6000000000000005</v>
      </c>
      <c r="L46" s="81"/>
      <c r="M46" s="81" t="s">
        <v>64</v>
      </c>
      <c r="N46" s="81">
        <v>0</v>
      </c>
      <c r="O46" s="81">
        <v>5.2800000000000011</v>
      </c>
      <c r="P46" s="81">
        <f t="shared" si="1"/>
        <v>5.2800000000000011</v>
      </c>
    </row>
    <row r="47" spans="1:16" s="38" customFormat="1" x14ac:dyDescent="0.15">
      <c r="A47" s="42"/>
      <c r="B47" s="51"/>
      <c r="C47" s="33" t="s">
        <v>67</v>
      </c>
      <c r="D47" s="44" t="s">
        <v>69</v>
      </c>
      <c r="E47" s="81">
        <v>0</v>
      </c>
      <c r="F47" s="81">
        <v>15</v>
      </c>
      <c r="G47" s="77">
        <f t="shared" si="2"/>
        <v>15</v>
      </c>
      <c r="H47" s="77"/>
      <c r="I47" s="87">
        <v>0</v>
      </c>
      <c r="J47" s="81">
        <v>12</v>
      </c>
      <c r="K47" s="81">
        <f t="shared" si="0"/>
        <v>12</v>
      </c>
      <c r="L47" s="81"/>
      <c r="M47" s="81" t="s">
        <v>64</v>
      </c>
      <c r="N47" s="81">
        <v>0</v>
      </c>
      <c r="O47" s="81">
        <v>9.6000000000000014</v>
      </c>
      <c r="P47" s="81">
        <f t="shared" si="1"/>
        <v>9.6000000000000014</v>
      </c>
    </row>
    <row r="48" spans="1:16" s="43" customFormat="1" x14ac:dyDescent="0.15">
      <c r="A48" s="46"/>
      <c r="B48" s="51"/>
      <c r="C48" s="33" t="s">
        <v>70</v>
      </c>
      <c r="D48" s="44" t="s">
        <v>71</v>
      </c>
      <c r="E48" s="81">
        <v>0</v>
      </c>
      <c r="F48" s="77">
        <v>0.63300000000000001</v>
      </c>
      <c r="G48" s="77">
        <f t="shared" si="2"/>
        <v>0.63300000000000001</v>
      </c>
      <c r="H48" s="77"/>
      <c r="I48" s="87">
        <v>0</v>
      </c>
      <c r="J48" s="81">
        <v>0.50639999999999996</v>
      </c>
      <c r="K48" s="81">
        <f t="shared" si="0"/>
        <v>0.50639999999999996</v>
      </c>
      <c r="L48" s="81"/>
      <c r="M48" s="81" t="s">
        <v>64</v>
      </c>
      <c r="N48" s="81">
        <v>0</v>
      </c>
      <c r="O48" s="81">
        <f>+J48*0.8</f>
        <v>0.40511999999999998</v>
      </c>
      <c r="P48" s="81">
        <f t="shared" ref="P48:P51" si="8">SUM(N48:O48)</f>
        <v>0.40511999999999998</v>
      </c>
    </row>
    <row r="49" spans="1:16" s="43" customFormat="1" x14ac:dyDescent="0.15">
      <c r="A49" s="46"/>
      <c r="B49" s="58"/>
      <c r="C49" s="33" t="s">
        <v>72</v>
      </c>
      <c r="D49" s="44" t="s">
        <v>73</v>
      </c>
      <c r="E49" s="81">
        <v>0</v>
      </c>
      <c r="F49" s="77">
        <v>1.25</v>
      </c>
      <c r="G49" s="77">
        <f t="shared" si="2"/>
        <v>1.25</v>
      </c>
      <c r="H49" s="77"/>
      <c r="I49" s="87">
        <v>0</v>
      </c>
      <c r="J49" s="81">
        <v>1</v>
      </c>
      <c r="K49" s="81">
        <f t="shared" si="0"/>
        <v>1</v>
      </c>
      <c r="L49" s="81"/>
      <c r="M49" s="81" t="s">
        <v>64</v>
      </c>
      <c r="N49" s="81">
        <v>0</v>
      </c>
      <c r="O49" s="81">
        <f t="shared" ref="O49:O52" si="9">+J49*0.8</f>
        <v>0.8</v>
      </c>
      <c r="P49" s="81">
        <f t="shared" si="8"/>
        <v>0.8</v>
      </c>
    </row>
    <row r="50" spans="1:16" s="43" customFormat="1" x14ac:dyDescent="0.15">
      <c r="A50" s="46"/>
      <c r="B50" s="58"/>
      <c r="C50" s="33" t="s">
        <v>74</v>
      </c>
      <c r="D50" s="44" t="s">
        <v>69</v>
      </c>
      <c r="E50" s="81">
        <v>0</v>
      </c>
      <c r="F50" s="77">
        <v>23.700000000000003</v>
      </c>
      <c r="G50" s="77">
        <f t="shared" si="2"/>
        <v>23.700000000000003</v>
      </c>
      <c r="H50" s="77"/>
      <c r="I50" s="87">
        <v>0</v>
      </c>
      <c r="J50" s="81">
        <v>18.96</v>
      </c>
      <c r="K50" s="81">
        <f t="shared" si="0"/>
        <v>18.96</v>
      </c>
      <c r="L50" s="81"/>
      <c r="M50" s="81" t="s">
        <v>64</v>
      </c>
      <c r="N50" s="81">
        <v>0</v>
      </c>
      <c r="O50" s="81">
        <f t="shared" si="9"/>
        <v>15.168000000000001</v>
      </c>
      <c r="P50" s="81">
        <f t="shared" si="8"/>
        <v>15.168000000000001</v>
      </c>
    </row>
    <row r="51" spans="1:16" s="43" customFormat="1" x14ac:dyDescent="0.15">
      <c r="A51" s="46"/>
      <c r="B51" s="58"/>
      <c r="C51" s="33" t="s">
        <v>74</v>
      </c>
      <c r="D51" s="44" t="s">
        <v>68</v>
      </c>
      <c r="E51" s="81">
        <v>0</v>
      </c>
      <c r="F51" s="77">
        <v>20</v>
      </c>
      <c r="G51" s="77">
        <f t="shared" si="2"/>
        <v>20</v>
      </c>
      <c r="H51" s="77"/>
      <c r="I51" s="87">
        <v>0</v>
      </c>
      <c r="J51" s="81">
        <v>16</v>
      </c>
      <c r="K51" s="81">
        <f t="shared" si="0"/>
        <v>16</v>
      </c>
      <c r="L51" s="81"/>
      <c r="M51" s="81" t="s">
        <v>64</v>
      </c>
      <c r="N51" s="81">
        <v>0</v>
      </c>
      <c r="O51" s="81">
        <f t="shared" si="9"/>
        <v>12.8</v>
      </c>
      <c r="P51" s="81">
        <f t="shared" si="8"/>
        <v>12.8</v>
      </c>
    </row>
    <row r="52" spans="1:16" s="43" customFormat="1" x14ac:dyDescent="0.15">
      <c r="A52" s="46"/>
      <c r="B52" s="58"/>
      <c r="C52" s="33" t="s">
        <v>75</v>
      </c>
      <c r="D52" s="44" t="s">
        <v>76</v>
      </c>
      <c r="E52" s="81">
        <v>0</v>
      </c>
      <c r="F52" s="77">
        <v>3.8437499999999991</v>
      </c>
      <c r="G52" s="77">
        <f t="shared" si="2"/>
        <v>3.8437499999999991</v>
      </c>
      <c r="H52" s="77"/>
      <c r="I52" s="87">
        <v>0</v>
      </c>
      <c r="J52" s="81">
        <v>3.0749999999999997</v>
      </c>
      <c r="K52" s="81">
        <f t="shared" si="0"/>
        <v>3.0749999999999997</v>
      </c>
      <c r="L52" s="81"/>
      <c r="M52" s="81" t="s">
        <v>64</v>
      </c>
      <c r="N52" s="81">
        <v>0</v>
      </c>
      <c r="O52" s="81">
        <f t="shared" si="9"/>
        <v>2.46</v>
      </c>
      <c r="P52" s="81">
        <f t="shared" si="1"/>
        <v>2.46</v>
      </c>
    </row>
    <row r="53" spans="1:16" s="43" customFormat="1" x14ac:dyDescent="0.25">
      <c r="A53" s="46"/>
      <c r="B53" s="58"/>
      <c r="C53" s="34" t="s">
        <v>54</v>
      </c>
      <c r="D53" s="59"/>
      <c r="E53" s="79">
        <f>SUM(E39:E52)</f>
        <v>0</v>
      </c>
      <c r="F53" s="79">
        <f>SUM(F39:F52)</f>
        <v>142.07652513425541</v>
      </c>
      <c r="G53" s="79">
        <f>SUM(G39:G52)</f>
        <v>142.07652513425541</v>
      </c>
      <c r="H53" s="79"/>
      <c r="I53" s="79">
        <f>SUM(I39:I52)</f>
        <v>0</v>
      </c>
      <c r="J53" s="79">
        <f>SUM(J39:J52)</f>
        <v>114.29879999999999</v>
      </c>
      <c r="K53" s="79">
        <f>SUM(K39:K52)</f>
        <v>114.29879999999999</v>
      </c>
      <c r="L53" s="79"/>
      <c r="M53" s="79"/>
      <c r="N53" s="79">
        <f>SUM(N39:N52)</f>
        <v>0</v>
      </c>
      <c r="O53" s="79">
        <f>SUM(O39:O52)</f>
        <v>91.239119999999986</v>
      </c>
      <c r="P53" s="79">
        <f>SUM(P39:P52)</f>
        <v>91.239119999999986</v>
      </c>
    </row>
    <row r="54" spans="1:16" s="38" customFormat="1" x14ac:dyDescent="0.15">
      <c r="A54" s="46"/>
      <c r="B54" s="58"/>
      <c r="C54" s="60" t="s">
        <v>77</v>
      </c>
      <c r="D54" s="61"/>
      <c r="E54" s="88">
        <f>+E11+E13+E16+E24+E30+E34+E37+E53</f>
        <v>0</v>
      </c>
      <c r="F54" s="88">
        <f>+F11+F13+F16+F24+F30+F34+F37+F53</f>
        <v>313.8290251342554</v>
      </c>
      <c r="G54" s="88">
        <f>+G11+G13+G16+G24+G30+G34+G37+G53</f>
        <v>313.8290251342554</v>
      </c>
      <c r="H54" s="88"/>
      <c r="I54" s="88">
        <f>+I11+I13+I16+I24+I30+I34+I37+I53</f>
        <v>0</v>
      </c>
      <c r="J54" s="88">
        <f>+J11+J13+J16+J24+J30+J34+J37+J53</f>
        <v>250.01479999999998</v>
      </c>
      <c r="K54" s="88">
        <f>+K11+K13+K16+K24+K30+K34+K37+K53</f>
        <v>250.01479999999998</v>
      </c>
      <c r="L54" s="88"/>
      <c r="M54" s="88"/>
      <c r="N54" s="88">
        <f>+N11+N13+N16+N24+N30+N34+N37+N53</f>
        <v>0</v>
      </c>
      <c r="O54" s="88">
        <f>+O11+O13+O16+O24+O30+O34+O37+O53</f>
        <v>204.65011999999999</v>
      </c>
      <c r="P54" s="88">
        <f>+P11+P13+P16+P24+P30+P34+P37+P53</f>
        <v>204.65011999999999</v>
      </c>
    </row>
    <row r="55" spans="1:16" s="43" customFormat="1" x14ac:dyDescent="0.2">
      <c r="B55" s="58"/>
      <c r="C55" s="71" t="s">
        <v>55</v>
      </c>
      <c r="D55" s="7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s="43" customFormat="1" ht="11.25" customHeight="1" x14ac:dyDescent="0.15">
      <c r="A56" s="42"/>
      <c r="B56" s="58"/>
      <c r="C56" s="63" t="s">
        <v>78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43" customFormat="1" x14ac:dyDescent="0.15">
      <c r="A57" s="42"/>
      <c r="B57" s="58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</row>
    <row r="58" spans="1:16" s="43" customFormat="1" x14ac:dyDescent="0.15">
      <c r="A58" s="42"/>
      <c r="B58" s="42"/>
      <c r="C58" s="54"/>
      <c r="D58" s="62"/>
      <c r="E58" s="46"/>
      <c r="F58" s="46"/>
    </row>
    <row r="59" spans="1:16" s="38" customFormat="1" x14ac:dyDescent="0.15">
      <c r="A59" s="42"/>
      <c r="B59" s="42"/>
      <c r="C59" s="32"/>
      <c r="D59" s="62"/>
      <c r="E59" s="46"/>
      <c r="F59" s="42"/>
    </row>
    <row r="60" spans="1:16" s="38" customFormat="1" x14ac:dyDescent="0.15">
      <c r="A60" s="37"/>
      <c r="B60" s="37"/>
      <c r="C60" s="32"/>
      <c r="D60" s="62"/>
      <c r="E60" s="46"/>
      <c r="F60" s="42"/>
    </row>
    <row r="61" spans="1:16" s="38" customFormat="1" x14ac:dyDescent="0.15">
      <c r="A61" s="42"/>
      <c r="B61" s="42"/>
      <c r="C61" s="32"/>
      <c r="D61" s="64"/>
      <c r="E61" s="65"/>
      <c r="F61" s="42"/>
    </row>
    <row r="62" spans="1:16" s="38" customFormat="1" x14ac:dyDescent="0.15">
      <c r="A62" s="42"/>
      <c r="B62" s="42"/>
      <c r="C62" s="32"/>
      <c r="D62" s="64"/>
      <c r="E62" s="65"/>
      <c r="F62" s="42"/>
    </row>
    <row r="63" spans="1:16" s="38" customFormat="1" x14ac:dyDescent="0.15">
      <c r="A63" s="42"/>
      <c r="B63" s="42"/>
      <c r="C63" s="32"/>
      <c r="D63" s="66"/>
      <c r="E63" s="67"/>
      <c r="F63" s="42"/>
    </row>
    <row r="64" spans="1:16" s="38" customFormat="1" ht="12" customHeight="1" x14ac:dyDescent="0.15">
      <c r="A64" s="42"/>
      <c r="B64" s="42"/>
      <c r="C64" s="32"/>
      <c r="D64" s="68"/>
      <c r="E64" s="69"/>
      <c r="F64" s="42"/>
    </row>
    <row r="65" spans="1:6" s="38" customFormat="1" x14ac:dyDescent="0.2">
      <c r="A65" s="42"/>
      <c r="B65" s="42"/>
      <c r="C65" s="32"/>
      <c r="D65" s="2"/>
      <c r="E65" s="1"/>
      <c r="F65" s="42"/>
    </row>
    <row r="66" spans="1:6" s="38" customFormat="1" x14ac:dyDescent="0.2">
      <c r="A66" s="42"/>
      <c r="B66" s="42"/>
      <c r="C66" s="32"/>
      <c r="D66" s="2"/>
      <c r="E66" s="1"/>
      <c r="F66" s="42"/>
    </row>
    <row r="67" spans="1:6" s="38" customFormat="1" x14ac:dyDescent="0.2">
      <c r="A67" s="65"/>
      <c r="B67" s="65"/>
      <c r="C67" s="32"/>
      <c r="D67" s="2"/>
      <c r="E67" s="1"/>
      <c r="F67" s="42"/>
    </row>
    <row r="68" spans="1:6" s="38" customFormat="1" x14ac:dyDescent="0.2">
      <c r="A68" s="65"/>
      <c r="B68" s="65"/>
      <c r="C68" s="32"/>
      <c r="D68" s="2"/>
      <c r="E68" s="1"/>
      <c r="F68" s="42"/>
    </row>
    <row r="69" spans="1:6" s="38" customFormat="1" x14ac:dyDescent="0.2">
      <c r="A69" s="67"/>
      <c r="B69" s="67"/>
      <c r="C69" s="32"/>
      <c r="D69" s="2"/>
      <c r="E69" s="1"/>
      <c r="F69" s="42"/>
    </row>
    <row r="70" spans="1:6" s="38" customFormat="1" x14ac:dyDescent="0.2">
      <c r="A70" s="69"/>
      <c r="B70" s="69"/>
      <c r="C70" s="32"/>
      <c r="D70" s="2"/>
      <c r="E70" s="1"/>
      <c r="F70" s="42"/>
    </row>
    <row r="71" spans="1:6" s="38" customFormat="1" x14ac:dyDescent="0.2">
      <c r="A71" s="1"/>
      <c r="B71" s="1"/>
      <c r="C71" s="42"/>
      <c r="D71" s="2"/>
      <c r="E71" s="1"/>
      <c r="F71" s="32"/>
    </row>
    <row r="72" spans="1:6" s="38" customFormat="1" x14ac:dyDescent="0.2">
      <c r="A72" s="1"/>
      <c r="B72" s="1"/>
      <c r="C72" s="42"/>
      <c r="D72" s="2"/>
      <c r="E72" s="1"/>
      <c r="F72" s="42"/>
    </row>
    <row r="73" spans="1:6" s="38" customFormat="1" x14ac:dyDescent="0.2">
      <c r="A73" s="1"/>
      <c r="B73" s="1"/>
      <c r="C73" s="42"/>
      <c r="D73" s="2"/>
      <c r="E73" s="1"/>
      <c r="F73" s="42"/>
    </row>
    <row r="74" spans="1:6" s="38" customFormat="1" x14ac:dyDescent="0.2">
      <c r="A74" s="1"/>
      <c r="B74" s="1"/>
      <c r="C74" s="42"/>
      <c r="D74" s="2"/>
      <c r="E74" s="1"/>
      <c r="F74" s="65"/>
    </row>
    <row r="75" spans="1:6" s="38" customFormat="1" x14ac:dyDescent="0.2">
      <c r="A75" s="1"/>
      <c r="B75" s="1"/>
      <c r="C75" s="65"/>
      <c r="D75" s="2"/>
      <c r="E75" s="1"/>
      <c r="F75" s="65"/>
    </row>
    <row r="76" spans="1:6" s="38" customFormat="1" x14ac:dyDescent="0.2">
      <c r="A76" s="1"/>
      <c r="B76" s="1"/>
      <c r="C76" s="65"/>
      <c r="D76" s="2"/>
      <c r="E76" s="1"/>
      <c r="F76" s="67"/>
    </row>
    <row r="77" spans="1:6" s="16" customFormat="1" ht="15" customHeight="1" x14ac:dyDescent="0.2">
      <c r="A77" s="1"/>
      <c r="B77" s="1"/>
      <c r="C77" s="67"/>
      <c r="D77" s="2"/>
      <c r="E77" s="1"/>
      <c r="F77" s="69"/>
    </row>
    <row r="78" spans="1:6" ht="11.1" customHeight="1" x14ac:dyDescent="0.2">
      <c r="C78" s="69"/>
    </row>
    <row r="79" spans="1:6" ht="11.1" customHeight="1" x14ac:dyDescent="0.2"/>
    <row r="80" spans="1:6" ht="11.1" customHeight="1" x14ac:dyDescent="0.2"/>
    <row r="81" ht="11.1" customHeight="1" x14ac:dyDescent="0.2"/>
    <row r="103" ht="5.25" customHeight="1" x14ac:dyDescent="0.2"/>
  </sheetData>
  <mergeCells count="10">
    <mergeCell ref="E7:G7"/>
    <mergeCell ref="I7:K7"/>
    <mergeCell ref="N7:P7"/>
    <mergeCell ref="C55:D55"/>
    <mergeCell ref="C57:P57"/>
    <mergeCell ref="B1:P1"/>
    <mergeCell ref="B2:P2"/>
    <mergeCell ref="B3:P3"/>
    <mergeCell ref="B4:P4"/>
    <mergeCell ref="E6:K6"/>
  </mergeCells>
  <printOptions horizontalCentered="1"/>
  <pageMargins left="0.78740157480314965" right="0.78740157480314965" top="0.9055118110236221" bottom="0.78740157480314965" header="0.59055118110236227" footer="0.59055118110236227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VI-1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Luis Adolfo Salinas San Martin</cp:lastModifiedBy>
  <dcterms:created xsi:type="dcterms:W3CDTF">2014-11-12T19:13:51Z</dcterms:created>
  <dcterms:modified xsi:type="dcterms:W3CDTF">2015-08-20T20:06:09Z</dcterms:modified>
</cp:coreProperties>
</file>